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chartsheets/sheet25.xml" ContentType="application/vnd.openxmlformats-officedocument.spreadsheetml.chartsheet+xml"/>
  <Override PartName="/xl/chartsheets/sheet26.xml" ContentType="application/vnd.openxmlformats-officedocument.spreadsheetml.chartsheet+xml"/>
  <Override PartName="/xl/chartsheets/sheet27.xml" ContentType="application/vnd.openxmlformats-officedocument.spreadsheetml.chartsheet+xml"/>
  <Override PartName="/xl/chartsheets/sheet28.xml" ContentType="application/vnd.openxmlformats-officedocument.spreadsheetml.chartsheet+xml"/>
  <Override PartName="/xl/chartsheets/sheet29.xml" ContentType="application/vnd.openxmlformats-officedocument.spreadsheetml.chartsheet+xml"/>
  <Override PartName="/xl/chartsheets/sheet30.xml" ContentType="application/vnd.openxmlformats-officedocument.spreadsheetml.chartsheet+xml"/>
  <Override PartName="/xl/chartsheets/sheet31.xml" ContentType="application/vnd.openxmlformats-officedocument.spreadsheetml.chartsheet+xml"/>
  <Override PartName="/xl/chartsheets/sheet3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drawings/drawing48.xml" ContentType="application/vnd.openxmlformats-officedocument.drawingml.chartshapes+xml"/>
  <Override PartName="/xl/drawings/drawing49.xml" ContentType="application/vnd.openxmlformats-officedocument.drawing+xml"/>
  <Override PartName="/xl/charts/chart25.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26.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27.xml" ContentType="application/vnd.openxmlformats-officedocument.drawingml.chart+xml"/>
  <Override PartName="/xl/drawings/drawing54.xml" ContentType="application/vnd.openxmlformats-officedocument.drawingml.chartshapes+xml"/>
  <Override PartName="/xl/drawings/drawing55.xml" ContentType="application/vnd.openxmlformats-officedocument.drawing+xml"/>
  <Override PartName="/xl/charts/chart28.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29.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30.xml" ContentType="application/vnd.openxmlformats-officedocument.drawingml.chart+xml"/>
  <Override PartName="/xl/drawings/drawing60.xml" ContentType="application/vnd.openxmlformats-officedocument.drawingml.chartshapes+xml"/>
  <Override PartName="/xl/drawings/drawing61.xml" ContentType="application/vnd.openxmlformats-officedocument.drawing+xml"/>
  <Override PartName="/xl/charts/chart31.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32.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omments1.xml" ContentType="application/vnd.openxmlformats-officedocument.spreadsheetml.comments+xml"/>
  <Override PartName="/xl/charts/chart3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35" windowWidth="9300" windowHeight="5970" tabRatio="926"/>
  </bookViews>
  <sheets>
    <sheet name="Figure 1" sheetId="33" r:id="rId1"/>
    <sheet name="Figure 2" sheetId="63" r:id="rId2"/>
    <sheet name="Figure 3" sheetId="85" r:id="rId3"/>
    <sheet name="Figure 4" sheetId="82" r:id="rId4"/>
    <sheet name="Figure 5" sheetId="61" r:id="rId5"/>
    <sheet name="Figure 6" sheetId="47" r:id="rId6"/>
    <sheet name="Figure 7" sheetId="45" r:id="rId7"/>
    <sheet name="Figure 8" sheetId="56" r:id="rId8"/>
    <sheet name="Figure 10" sheetId="76" r:id="rId9"/>
    <sheet name="Figure 12" sheetId="37" r:id="rId10"/>
    <sheet name="Figure 13" sheetId="39" r:id="rId11"/>
    <sheet name="Figure 14" sheetId="69" r:id="rId12"/>
    <sheet name="Figure 15" sheetId="40" r:id="rId13"/>
    <sheet name="Figure 16" sheetId="42" r:id="rId14"/>
    <sheet name="Figure 17" sheetId="52" r:id="rId15"/>
    <sheet name="Figure 18" sheetId="53" r:id="rId16"/>
    <sheet name="Figure 19" sheetId="41" r:id="rId17"/>
    <sheet name="Figure 20" sheetId="43" r:id="rId18"/>
    <sheet name="Figure 21" sheetId="54" r:id="rId19"/>
    <sheet name="Figure 22" sheetId="55" r:id="rId20"/>
    <sheet name="Figure 23" sheetId="67" r:id="rId21"/>
    <sheet name="Figure 24" sheetId="73" r:id="rId22"/>
    <sheet name="Figure 25" sheetId="65" r:id="rId23"/>
    <sheet name="Figure 27" sheetId="71" r:id="rId24"/>
    <sheet name="Figure 28" sheetId="59" r:id="rId25"/>
    <sheet name="Figure 30" sheetId="48" r:id="rId26"/>
    <sheet name="Figure 31" sheetId="57" r:id="rId27"/>
    <sheet name="Figure 32" sheetId="44" r:id="rId28"/>
    <sheet name="Figure 33" sheetId="35" r:id="rId29"/>
    <sheet name="Figure 34" sheetId="51" r:id="rId30"/>
    <sheet name="Figure 35" sheetId="50" r:id="rId31"/>
    <sheet name="Figure 36" sheetId="49" r:id="rId32"/>
    <sheet name="Figure 39" sheetId="38" r:id="rId33"/>
    <sheet name="D1" sheetId="22" r:id="rId34"/>
    <sheet name="D2" sheetId="62" r:id="rId35"/>
    <sheet name="D3" sheetId="84" r:id="rId36"/>
    <sheet name="D5" sheetId="60" r:id="rId37"/>
    <sheet name="D6" sheetId="16" r:id="rId38"/>
    <sheet name="D7" sheetId="12" r:id="rId39"/>
    <sheet name="D8" sheetId="28" r:id="rId40"/>
    <sheet name="D10" sheetId="74" r:id="rId41"/>
    <sheet name="D12" sheetId="3" r:id="rId42"/>
    <sheet name="D13" sheetId="7" r:id="rId43"/>
    <sheet name="D14" sheetId="68" r:id="rId44"/>
    <sheet name="D15" sheetId="8" r:id="rId45"/>
    <sheet name="D16" sheetId="10" r:id="rId46"/>
    <sheet name="D17-19" sheetId="9" r:id="rId47"/>
    <sheet name="D20" sheetId="11" r:id="rId48"/>
    <sheet name="D21" sheetId="27" r:id="rId49"/>
    <sheet name="D22" sheetId="26" r:id="rId50"/>
    <sheet name="D23" sheetId="66" r:id="rId51"/>
    <sheet name="D24" sheetId="72" r:id="rId52"/>
    <sheet name="D25" sheetId="64" r:id="rId53"/>
    <sheet name="D27" sheetId="70" r:id="rId54"/>
    <sheet name="D28" sheetId="58" r:id="rId55"/>
    <sheet name="D30" sheetId="17" r:id="rId56"/>
    <sheet name="D31" sheetId="30" r:id="rId57"/>
    <sheet name="D32" sheetId="14" r:id="rId58"/>
    <sheet name="D33" sheetId="1" r:id="rId59"/>
    <sheet name="D34" sheetId="23" r:id="rId60"/>
    <sheet name="D35" sheetId="20" r:id="rId61"/>
    <sheet name="D36" sheetId="18" r:id="rId62"/>
    <sheet name="D39" sheetId="6" r:id="rId63"/>
  </sheets>
  <calcPr calcId="145621"/>
</workbook>
</file>

<file path=xl/calcChain.xml><?xml version="1.0" encoding="utf-8"?>
<calcChain xmlns="http://schemas.openxmlformats.org/spreadsheetml/2006/main">
  <c r="G13" i="74" l="1"/>
  <c r="G14" i="74"/>
  <c r="G15" i="74"/>
  <c r="G16" i="74"/>
  <c r="G17" i="74"/>
  <c r="G18" i="74"/>
  <c r="G19" i="74"/>
  <c r="G20" i="74"/>
  <c r="G21" i="74"/>
  <c r="G22" i="74"/>
  <c r="G23" i="74"/>
  <c r="G24" i="74"/>
  <c r="G25" i="74"/>
  <c r="G26" i="74"/>
  <c r="G27" i="74"/>
  <c r="G28" i="74"/>
  <c r="G29" i="74"/>
  <c r="G30" i="74"/>
  <c r="G31" i="74"/>
  <c r="G32" i="74"/>
  <c r="G33" i="74"/>
  <c r="G34" i="74"/>
  <c r="G35" i="74"/>
  <c r="G36" i="74"/>
  <c r="G37" i="74"/>
  <c r="G38" i="74"/>
  <c r="G39" i="74"/>
  <c r="G40" i="74"/>
  <c r="G41" i="74"/>
  <c r="G42" i="74"/>
  <c r="G43" i="74"/>
  <c r="G44" i="74"/>
  <c r="G45" i="74"/>
  <c r="G46" i="74"/>
  <c r="G47" i="74"/>
  <c r="G48" i="74"/>
  <c r="G49" i="74"/>
  <c r="G50" i="74"/>
  <c r="G51" i="74"/>
  <c r="G52" i="74"/>
  <c r="G53" i="74"/>
  <c r="G54" i="74"/>
  <c r="G55" i="74"/>
  <c r="G56" i="74"/>
  <c r="G57" i="74"/>
  <c r="G58" i="74"/>
  <c r="G59" i="74"/>
  <c r="G60" i="74"/>
  <c r="G61" i="74"/>
  <c r="G62" i="74"/>
  <c r="G63" i="74"/>
  <c r="G64" i="74"/>
  <c r="G65" i="74"/>
  <c r="G66" i="74"/>
  <c r="G67" i="74"/>
  <c r="G68" i="74"/>
  <c r="G69" i="74"/>
  <c r="G70" i="74"/>
  <c r="G71" i="74"/>
  <c r="G72" i="74"/>
  <c r="G73" i="74"/>
  <c r="G74" i="74"/>
  <c r="G75" i="74"/>
  <c r="G76" i="74"/>
  <c r="G77" i="74"/>
  <c r="G78" i="74"/>
  <c r="G79" i="74"/>
  <c r="G80" i="74"/>
  <c r="G81" i="74"/>
  <c r="G82" i="74"/>
  <c r="G83" i="74"/>
  <c r="G84" i="74"/>
  <c r="G85" i="74"/>
  <c r="G86" i="74"/>
  <c r="G87" i="74"/>
  <c r="G88" i="74"/>
  <c r="G89" i="74"/>
  <c r="G90" i="74"/>
  <c r="G91" i="74"/>
  <c r="G92" i="74"/>
  <c r="G93" i="74"/>
  <c r="G94" i="74"/>
  <c r="G95" i="74"/>
  <c r="G96" i="74"/>
  <c r="G97" i="74"/>
  <c r="G98" i="74"/>
  <c r="G99" i="74"/>
  <c r="G100" i="74"/>
  <c r="G101" i="74"/>
  <c r="G102" i="74"/>
  <c r="G103" i="74"/>
  <c r="G104" i="74"/>
  <c r="G105" i="74"/>
  <c r="G106" i="74"/>
  <c r="G107" i="74"/>
  <c r="G108" i="74"/>
  <c r="G109" i="74"/>
  <c r="G110" i="74"/>
  <c r="H110" i="74"/>
  <c r="G111" i="74"/>
  <c r="H111" i="74"/>
  <c r="G112" i="74"/>
  <c r="H112" i="74"/>
  <c r="G113" i="74"/>
  <c r="H113" i="74"/>
  <c r="G114" i="74"/>
  <c r="H114" i="74"/>
  <c r="G115" i="74"/>
  <c r="H115" i="74"/>
  <c r="G116" i="74"/>
  <c r="H116" i="74"/>
  <c r="G117" i="74"/>
  <c r="H117" i="74"/>
  <c r="G118" i="74"/>
  <c r="H118" i="74"/>
  <c r="G119" i="74"/>
  <c r="H119" i="74"/>
  <c r="G120" i="74"/>
  <c r="H120" i="74"/>
  <c r="G121" i="74"/>
  <c r="H121" i="74"/>
  <c r="G122" i="74"/>
  <c r="H122" i="74"/>
  <c r="G123" i="74"/>
  <c r="H123" i="74"/>
  <c r="G124" i="74"/>
  <c r="H124" i="74"/>
  <c r="G125" i="74"/>
  <c r="H125" i="74"/>
  <c r="G126" i="74"/>
  <c r="H126" i="74"/>
  <c r="G127" i="74"/>
  <c r="H127" i="74"/>
  <c r="G128" i="74"/>
  <c r="H128" i="74"/>
  <c r="G129" i="74"/>
  <c r="H129" i="74"/>
  <c r="G130" i="74"/>
  <c r="H130" i="74"/>
  <c r="G131" i="74"/>
  <c r="H131" i="74"/>
  <c r="G132" i="74"/>
  <c r="H132" i="74"/>
  <c r="G133" i="74"/>
  <c r="H133" i="74"/>
  <c r="G134" i="74"/>
  <c r="H134" i="74"/>
  <c r="G135" i="74"/>
  <c r="H135" i="74"/>
  <c r="G136" i="74"/>
  <c r="H136" i="74"/>
  <c r="G137" i="74"/>
  <c r="H137" i="74"/>
  <c r="G138" i="74"/>
  <c r="H138" i="74"/>
  <c r="G139" i="74"/>
  <c r="H139" i="74"/>
  <c r="G140" i="74"/>
  <c r="H140" i="74"/>
  <c r="G141" i="74"/>
  <c r="H141" i="74"/>
  <c r="H108" i="74" l="1"/>
  <c r="H106" i="74"/>
  <c r="H104" i="74"/>
  <c r="H102" i="74"/>
  <c r="H100" i="74"/>
  <c r="H98" i="74"/>
  <c r="H96" i="74"/>
  <c r="H94" i="74"/>
  <c r="H92" i="74"/>
  <c r="H90" i="74"/>
  <c r="H88" i="74"/>
  <c r="H86" i="74"/>
  <c r="H84" i="74"/>
  <c r="H82" i="74"/>
  <c r="H80" i="74"/>
  <c r="H78" i="74"/>
  <c r="H76" i="74"/>
  <c r="H74" i="74"/>
  <c r="H72" i="74"/>
  <c r="H70" i="74"/>
  <c r="H68" i="74"/>
  <c r="H66" i="74"/>
  <c r="H64" i="74"/>
  <c r="H62" i="74"/>
  <c r="H60" i="74"/>
  <c r="H58" i="74"/>
  <c r="H56" i="74"/>
  <c r="H54" i="74"/>
  <c r="H52" i="74"/>
  <c r="H50" i="74"/>
  <c r="H48" i="74"/>
  <c r="H46" i="74"/>
  <c r="H44" i="74"/>
  <c r="H42" i="74"/>
  <c r="H40" i="74"/>
  <c r="H38" i="74"/>
  <c r="H109" i="74"/>
  <c r="H107" i="74"/>
  <c r="H105" i="74"/>
  <c r="H103" i="74"/>
  <c r="H101" i="74"/>
  <c r="H99" i="74"/>
  <c r="H97" i="74"/>
  <c r="H95" i="74"/>
  <c r="H93" i="74"/>
  <c r="H91" i="74"/>
  <c r="H89" i="74"/>
  <c r="H87" i="74"/>
  <c r="H85" i="74"/>
  <c r="H83" i="74"/>
  <c r="H81" i="74"/>
  <c r="H79" i="74"/>
  <c r="H77" i="74"/>
  <c r="H75" i="74"/>
  <c r="H73" i="74"/>
  <c r="H71" i="74"/>
  <c r="H69" i="74"/>
  <c r="H67" i="74"/>
  <c r="H65" i="74"/>
  <c r="H63" i="74"/>
  <c r="H61" i="74"/>
  <c r="H59" i="74"/>
  <c r="H57" i="74"/>
  <c r="H55" i="74"/>
  <c r="H53" i="74"/>
  <c r="H51" i="74"/>
  <c r="H49" i="74"/>
  <c r="H47" i="74"/>
  <c r="H45" i="74"/>
  <c r="H43" i="74"/>
  <c r="H41" i="74"/>
  <c r="H39" i="74"/>
  <c r="H36" i="74"/>
  <c r="H37" i="74"/>
  <c r="H34" i="74"/>
  <c r="H35" i="74"/>
  <c r="H32" i="74"/>
  <c r="H33" i="74"/>
  <c r="H30" i="74"/>
  <c r="H31" i="74"/>
  <c r="H28" i="74"/>
  <c r="H29" i="74"/>
  <c r="H26" i="74"/>
  <c r="H27" i="74"/>
  <c r="H25" i="74"/>
  <c r="I17" i="82"/>
  <c r="D19" i="28"/>
  <c r="D20" i="28" s="1"/>
  <c r="D21" i="28" s="1"/>
  <c r="D22" i="28" s="1"/>
  <c r="D23" i="28" s="1"/>
  <c r="D24" i="28" s="1"/>
  <c r="D25" i="28" s="1"/>
  <c r="D26" i="28" s="1"/>
  <c r="D27" i="28" s="1"/>
  <c r="D28" i="28" s="1"/>
  <c r="D29" i="28" s="1"/>
  <c r="D30" i="28" s="1"/>
  <c r="D31" i="28" s="1"/>
  <c r="D32" i="28" s="1"/>
  <c r="D33" i="28" s="1"/>
  <c r="D34" i="28" s="1"/>
  <c r="D35" i="28" s="1"/>
  <c r="D36" i="28" s="1"/>
  <c r="D37" i="28" s="1"/>
  <c r="D18" i="28"/>
  <c r="D17" i="28"/>
  <c r="D16" i="22" l="1"/>
  <c r="D11" i="22"/>
  <c r="D4" i="22"/>
  <c r="D10" i="22"/>
  <c r="G7" i="72"/>
  <c r="H7" i="72"/>
  <c r="I7" i="72"/>
  <c r="G8" i="72"/>
  <c r="H8" i="72"/>
  <c r="I8" i="72"/>
  <c r="G9" i="72"/>
  <c r="H9" i="72"/>
  <c r="I9" i="72"/>
  <c r="G10" i="72"/>
  <c r="H10" i="72"/>
  <c r="I10" i="72"/>
  <c r="G11" i="72"/>
  <c r="H11" i="72"/>
  <c r="I11" i="72"/>
  <c r="G12" i="72"/>
  <c r="H12" i="72"/>
  <c r="I12" i="72"/>
  <c r="G13" i="72"/>
  <c r="H13" i="72"/>
  <c r="I13" i="72"/>
  <c r="G14" i="72"/>
  <c r="H14" i="72"/>
  <c r="I14" i="72"/>
  <c r="G15" i="72"/>
  <c r="H15" i="72"/>
  <c r="I15" i="72"/>
  <c r="G16" i="72"/>
  <c r="H16" i="72"/>
  <c r="I16" i="72"/>
  <c r="G17" i="72"/>
  <c r="H17" i="72"/>
  <c r="I17" i="72"/>
  <c r="G18" i="72"/>
  <c r="H18" i="72"/>
  <c r="I18" i="72"/>
  <c r="G19" i="72"/>
  <c r="H19" i="72"/>
  <c r="I19" i="72"/>
  <c r="G20" i="72"/>
  <c r="H20" i="72"/>
  <c r="I20" i="72"/>
  <c r="H6" i="72"/>
  <c r="I6" i="72"/>
  <c r="G6" i="72"/>
  <c r="F20" i="62" l="1"/>
  <c r="E20" i="62"/>
  <c r="F18" i="62"/>
  <c r="E18" i="62"/>
  <c r="R25" i="11" l="1"/>
  <c r="T25" i="11"/>
  <c r="S25" i="11"/>
  <c r="T24" i="11"/>
  <c r="T5" i="11"/>
  <c r="T6" i="11"/>
  <c r="T7" i="11"/>
  <c r="T8" i="11"/>
  <c r="T9" i="11"/>
  <c r="T10" i="11"/>
  <c r="T11" i="11"/>
  <c r="T12" i="11"/>
  <c r="T13" i="11"/>
  <c r="T14" i="11"/>
  <c r="T15" i="11"/>
  <c r="T16" i="11"/>
  <c r="T17" i="11"/>
  <c r="T18" i="11"/>
  <c r="T19" i="11"/>
  <c r="T20" i="11"/>
  <c r="T21" i="11"/>
  <c r="T22" i="11"/>
  <c r="T23" i="11"/>
  <c r="T4" i="11"/>
  <c r="S5" i="11"/>
  <c r="S6" i="11"/>
  <c r="S7" i="11"/>
  <c r="S8" i="11"/>
  <c r="S9" i="11"/>
  <c r="S10" i="11"/>
  <c r="S11" i="11"/>
  <c r="S12" i="11"/>
  <c r="S13" i="11"/>
  <c r="S14" i="11"/>
  <c r="S15" i="11"/>
  <c r="S16" i="11"/>
  <c r="S17" i="11"/>
  <c r="S18" i="11"/>
  <c r="S19" i="11"/>
  <c r="S20" i="11"/>
  <c r="S21" i="11"/>
  <c r="S22" i="11"/>
  <c r="S23" i="11"/>
  <c r="S24" i="11"/>
  <c r="S4" i="11"/>
  <c r="R5" i="11"/>
  <c r="R6" i="11"/>
  <c r="R7" i="11"/>
  <c r="R8" i="11"/>
  <c r="R9" i="11"/>
  <c r="R10" i="11"/>
  <c r="R11" i="11"/>
  <c r="R12" i="11"/>
  <c r="R13" i="11"/>
  <c r="R14" i="11"/>
  <c r="R15" i="11"/>
  <c r="R16" i="11"/>
  <c r="R17" i="11"/>
  <c r="R18" i="11"/>
  <c r="R19" i="11"/>
  <c r="R20" i="11"/>
  <c r="R21" i="11"/>
  <c r="R22" i="11"/>
  <c r="R23" i="11"/>
  <c r="R24" i="11"/>
  <c r="R4" i="11"/>
  <c r="M4" i="30"/>
  <c r="N4" i="30"/>
  <c r="M5" i="30"/>
  <c r="N5" i="30"/>
  <c r="M6" i="30"/>
  <c r="N6" i="30"/>
  <c r="M7" i="30"/>
  <c r="N7" i="30"/>
  <c r="M8" i="30"/>
  <c r="N8" i="30"/>
  <c r="M9" i="30"/>
  <c r="N9" i="30"/>
  <c r="M10" i="30"/>
  <c r="N10" i="30"/>
  <c r="M11" i="30"/>
  <c r="N11" i="30"/>
  <c r="M12" i="30"/>
  <c r="N12" i="30"/>
  <c r="M13" i="30"/>
  <c r="N13" i="30"/>
  <c r="M14" i="30"/>
  <c r="N14" i="30"/>
  <c r="M15" i="30"/>
  <c r="N15" i="30"/>
  <c r="M16" i="30"/>
  <c r="N16" i="30"/>
  <c r="M17" i="30"/>
  <c r="N17" i="30"/>
  <c r="M18" i="30"/>
  <c r="N18" i="30"/>
  <c r="M3" i="30"/>
  <c r="N3" i="30"/>
  <c r="L3" i="30"/>
  <c r="L4" i="30"/>
  <c r="L5" i="30"/>
  <c r="L6" i="30"/>
  <c r="L7" i="30"/>
  <c r="L8" i="30"/>
  <c r="L9" i="30"/>
  <c r="L10" i="30"/>
  <c r="L11" i="30"/>
  <c r="L12" i="30"/>
  <c r="L13" i="30"/>
  <c r="L14" i="30"/>
  <c r="L15" i="30"/>
  <c r="L16" i="30"/>
  <c r="L17" i="30"/>
  <c r="L18" i="30"/>
  <c r="R29" i="11" l="1"/>
  <c r="R30" i="11" s="1"/>
  <c r="D3" i="22"/>
  <c r="D5" i="22"/>
  <c r="D6" i="22"/>
  <c r="D7" i="22"/>
  <c r="D8" i="22"/>
  <c r="D9" i="22"/>
  <c r="D12" i="22"/>
  <c r="D13" i="22"/>
  <c r="D14" i="22"/>
  <c r="D15" i="22"/>
  <c r="D17" i="22"/>
  <c r="D2" i="22"/>
  <c r="D124" i="1" l="1"/>
  <c r="F205" i="27"/>
  <c r="B3" i="27"/>
  <c r="B4" i="27"/>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B188" i="27"/>
  <c r="B189" i="27"/>
  <c r="B190" i="27"/>
  <c r="B191" i="27"/>
  <c r="B192" i="27"/>
  <c r="B193" i="27"/>
  <c r="B194" i="27"/>
  <c r="B195" i="27"/>
  <c r="B196" i="27"/>
  <c r="B197" i="27"/>
  <c r="B198" i="27"/>
  <c r="B199" i="27"/>
  <c r="B200" i="27"/>
  <c r="B201" i="27"/>
  <c r="B202" i="27"/>
  <c r="B203" i="27"/>
  <c r="B204" i="27"/>
  <c r="B205" i="27"/>
  <c r="B206" i="27"/>
  <c r="B207" i="27"/>
  <c r="B208" i="27"/>
  <c r="B209" i="27"/>
  <c r="B210" i="27"/>
  <c r="B211" i="27"/>
  <c r="B212" i="27"/>
  <c r="B213" i="27"/>
  <c r="B214" i="27"/>
  <c r="B215" i="27"/>
  <c r="B216" i="27"/>
  <c r="B217" i="27"/>
  <c r="B218" i="27"/>
  <c r="B219" i="27"/>
  <c r="B220" i="27"/>
  <c r="B221" i="27"/>
  <c r="B222" i="27"/>
  <c r="B223" i="27"/>
  <c r="B224" i="27"/>
  <c r="B225" i="27"/>
  <c r="B226" i="27"/>
  <c r="B227" i="27"/>
  <c r="B228" i="27"/>
  <c r="B229" i="27"/>
  <c r="B230" i="27"/>
  <c r="B231" i="27"/>
  <c r="B232" i="27"/>
  <c r="B2" i="27"/>
  <c r="D11" i="9" l="1"/>
  <c r="E11" i="9"/>
  <c r="F11" i="9"/>
  <c r="G11" i="9"/>
  <c r="H11" i="9"/>
  <c r="I11" i="9"/>
  <c r="J11" i="9"/>
  <c r="K11" i="9"/>
  <c r="L11" i="9"/>
  <c r="M11" i="9"/>
  <c r="N11" i="9"/>
  <c r="O11" i="9"/>
  <c r="C11" i="9"/>
  <c r="C16" i="20" l="1"/>
  <c r="B14" i="20" l="1"/>
  <c r="B149" i="16" l="1"/>
  <c r="D100" i="16"/>
  <c r="K14" i="18" l="1"/>
  <c r="J14" i="18"/>
  <c r="I14" i="18"/>
  <c r="H14" i="18"/>
  <c r="G14" i="18"/>
  <c r="K13" i="18"/>
  <c r="J13" i="18"/>
  <c r="I13" i="18"/>
  <c r="H13" i="18"/>
  <c r="G13" i="18"/>
  <c r="I300" i="14" l="1"/>
  <c r="D14" i="14" s="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D41" i="14" s="1"/>
  <c r="D42" i="14" s="1"/>
  <c r="D43" i="14" s="1"/>
  <c r="D44" i="14" s="1"/>
  <c r="D45" i="14" s="1"/>
  <c r="D46" i="14" s="1"/>
  <c r="D47" i="14" s="1"/>
  <c r="D48" i="14" s="1"/>
  <c r="D49" i="14" s="1"/>
  <c r="D50" i="14" s="1"/>
  <c r="D51" i="14" s="1"/>
  <c r="D52" i="14" s="1"/>
  <c r="D53" i="14" s="1"/>
  <c r="D54" i="14" s="1"/>
  <c r="D55" i="14" s="1"/>
  <c r="D56" i="14" s="1"/>
  <c r="D57" i="14" s="1"/>
  <c r="D58" i="14" s="1"/>
  <c r="D59" i="14" s="1"/>
  <c r="D60" i="14" s="1"/>
  <c r="D61" i="14" s="1"/>
  <c r="D62" i="14" s="1"/>
  <c r="D63" i="14" s="1"/>
  <c r="D64" i="14" s="1"/>
  <c r="D65" i="14" s="1"/>
  <c r="D66" i="14" s="1"/>
  <c r="D67" i="14" s="1"/>
  <c r="D68" i="14" s="1"/>
  <c r="D69" i="14" s="1"/>
  <c r="D70" i="14" s="1"/>
  <c r="D71" i="14" s="1"/>
  <c r="D72" i="14" s="1"/>
  <c r="D73" i="14" s="1"/>
  <c r="D74" i="14" s="1"/>
  <c r="D75" i="14" s="1"/>
  <c r="D76" i="14" s="1"/>
  <c r="D77" i="14" s="1"/>
  <c r="D78" i="14" s="1"/>
  <c r="D79" i="14" s="1"/>
  <c r="D80" i="14" s="1"/>
  <c r="D81" i="14" s="1"/>
  <c r="D82" i="14" s="1"/>
  <c r="D83" i="14" s="1"/>
  <c r="D84" i="14" s="1"/>
  <c r="D85" i="14" s="1"/>
  <c r="D86" i="14" s="1"/>
  <c r="D87" i="14" s="1"/>
  <c r="D88" i="14" s="1"/>
  <c r="D89" i="14" s="1"/>
  <c r="D90" i="14" s="1"/>
  <c r="D91" i="14" s="1"/>
  <c r="D92" i="14" s="1"/>
  <c r="D93" i="14" s="1"/>
  <c r="D94" i="14" s="1"/>
  <c r="D95" i="14" s="1"/>
  <c r="D96" i="14" s="1"/>
  <c r="D97" i="14" s="1"/>
  <c r="D98" i="14" s="1"/>
  <c r="D99" i="14" s="1"/>
  <c r="D100" i="14" s="1"/>
  <c r="D101" i="14" s="1"/>
  <c r="D102" i="14" s="1"/>
  <c r="D103" i="14" s="1"/>
  <c r="D104" i="14" s="1"/>
  <c r="D105" i="14" s="1"/>
  <c r="D106" i="14" s="1"/>
  <c r="D107" i="14" s="1"/>
  <c r="D108" i="14" s="1"/>
  <c r="D109" i="14" s="1"/>
  <c r="D110" i="14" s="1"/>
  <c r="D111" i="14" s="1"/>
  <c r="D112" i="14" s="1"/>
  <c r="D113" i="14" s="1"/>
  <c r="D114" i="14" s="1"/>
  <c r="D115" i="14" s="1"/>
  <c r="D116" i="14" s="1"/>
  <c r="D117" i="14" s="1"/>
  <c r="D118" i="14" s="1"/>
  <c r="D119" i="14" s="1"/>
  <c r="D120" i="14" s="1"/>
  <c r="D121" i="14" s="1"/>
  <c r="D122" i="14" s="1"/>
  <c r="D123" i="14" s="1"/>
  <c r="D124" i="14" s="1"/>
  <c r="D125" i="14" s="1"/>
  <c r="D126" i="14" s="1"/>
  <c r="D127" i="14" s="1"/>
  <c r="D128" i="14" s="1"/>
  <c r="D129" i="14" s="1"/>
  <c r="D130" i="14" s="1"/>
  <c r="D131" i="14" s="1"/>
  <c r="D132" i="14" s="1"/>
  <c r="D133" i="14" s="1"/>
  <c r="D134" i="14" s="1"/>
  <c r="D135" i="14" s="1"/>
  <c r="D136" i="14" s="1"/>
  <c r="D137" i="14" s="1"/>
  <c r="D138" i="14" s="1"/>
  <c r="D139" i="14" s="1"/>
  <c r="D140" i="14" s="1"/>
  <c r="D141" i="14" s="1"/>
  <c r="D142" i="14" s="1"/>
  <c r="D143" i="14" s="1"/>
  <c r="D144" i="14" s="1"/>
  <c r="D145" i="14" s="1"/>
  <c r="D146" i="14" s="1"/>
  <c r="D147" i="14" s="1"/>
  <c r="D148" i="14" s="1"/>
  <c r="D149" i="14" s="1"/>
  <c r="D150" i="14" s="1"/>
  <c r="D151" i="14" s="1"/>
  <c r="D152" i="14" s="1"/>
  <c r="D153" i="14" s="1"/>
  <c r="D154" i="14" s="1"/>
  <c r="D155" i="14" s="1"/>
  <c r="D156" i="14" s="1"/>
  <c r="D157" i="14" s="1"/>
  <c r="D158" i="14" s="1"/>
  <c r="D159" i="14" s="1"/>
  <c r="D160" i="14" s="1"/>
  <c r="D161" i="14" s="1"/>
  <c r="D162" i="14" s="1"/>
  <c r="D163" i="14" s="1"/>
  <c r="D164" i="14" s="1"/>
  <c r="D165" i="14" s="1"/>
  <c r="D166" i="14" s="1"/>
  <c r="D167" i="14" s="1"/>
  <c r="D168" i="14" s="1"/>
  <c r="D169" i="14" s="1"/>
  <c r="D170" i="14" s="1"/>
  <c r="D171" i="14" s="1"/>
  <c r="D172" i="14" s="1"/>
  <c r="D173" i="14" s="1"/>
  <c r="D174" i="14" s="1"/>
  <c r="D175" i="14" s="1"/>
  <c r="D176" i="14" s="1"/>
  <c r="D177" i="14" s="1"/>
  <c r="D178" i="14" s="1"/>
  <c r="D179" i="14" s="1"/>
  <c r="D180" i="14" s="1"/>
  <c r="D181" i="14" s="1"/>
  <c r="D182" i="14" s="1"/>
  <c r="D183" i="14" s="1"/>
  <c r="D184" i="14" s="1"/>
  <c r="D185" i="14" s="1"/>
  <c r="D186" i="14" s="1"/>
  <c r="D187" i="14" s="1"/>
  <c r="D188" i="14" s="1"/>
  <c r="D189" i="14" s="1"/>
  <c r="D190" i="14" s="1"/>
  <c r="D191" i="14" s="1"/>
  <c r="D192" i="14" s="1"/>
  <c r="D193" i="14" s="1"/>
  <c r="D194" i="14" s="1"/>
  <c r="D195" i="14" s="1"/>
  <c r="D196" i="14" s="1"/>
  <c r="D197" i="14" s="1"/>
  <c r="D198" i="14" s="1"/>
  <c r="D199" i="14" s="1"/>
  <c r="D200" i="14" s="1"/>
  <c r="D201" i="14" s="1"/>
  <c r="D202" i="14" s="1"/>
  <c r="D203" i="14" s="1"/>
  <c r="D204" i="14" s="1"/>
  <c r="D205" i="14" s="1"/>
  <c r="D206" i="14" s="1"/>
  <c r="D207" i="14" s="1"/>
  <c r="D208" i="14" s="1"/>
  <c r="D209" i="14" s="1"/>
  <c r="D210" i="14" s="1"/>
  <c r="D211" i="14" s="1"/>
  <c r="D212" i="14" s="1"/>
  <c r="D213" i="14" s="1"/>
  <c r="D214" i="14" s="1"/>
  <c r="D215" i="14" s="1"/>
  <c r="D216" i="14" s="1"/>
  <c r="D217" i="14" s="1"/>
  <c r="D218" i="14" s="1"/>
  <c r="D219" i="14" s="1"/>
  <c r="D220" i="14" s="1"/>
  <c r="D221" i="14" s="1"/>
  <c r="D222" i="14" s="1"/>
  <c r="D223" i="14" s="1"/>
  <c r="D224" i="14" s="1"/>
  <c r="D225" i="14" s="1"/>
  <c r="D226" i="14" s="1"/>
  <c r="D227" i="14" s="1"/>
  <c r="D228" i="14" s="1"/>
  <c r="D229" i="14" s="1"/>
  <c r="D230" i="14" s="1"/>
  <c r="D231" i="14" s="1"/>
  <c r="D232" i="14" s="1"/>
  <c r="D233" i="14" s="1"/>
  <c r="D234" i="14" s="1"/>
  <c r="D235" i="14" s="1"/>
  <c r="D236" i="14" s="1"/>
  <c r="D237" i="14" s="1"/>
  <c r="D238" i="14" s="1"/>
  <c r="D239" i="14" s="1"/>
  <c r="D240" i="14" s="1"/>
  <c r="D241" i="14" s="1"/>
  <c r="D242" i="14" s="1"/>
  <c r="D243" i="14" s="1"/>
  <c r="D244" i="14" s="1"/>
  <c r="D245" i="14" s="1"/>
  <c r="D246" i="14" s="1"/>
  <c r="D247" i="14" s="1"/>
  <c r="D248" i="14" s="1"/>
  <c r="D249" i="14" s="1"/>
  <c r="D250" i="14" s="1"/>
  <c r="D251" i="14" s="1"/>
  <c r="D252" i="14" s="1"/>
  <c r="D253" i="14" s="1"/>
  <c r="D254" i="14" s="1"/>
  <c r="D255" i="14" s="1"/>
  <c r="D256" i="14" s="1"/>
  <c r="D257" i="14" s="1"/>
  <c r="D258" i="14" s="1"/>
  <c r="D259" i="14" s="1"/>
  <c r="D260" i="14" s="1"/>
  <c r="D261" i="14" s="1"/>
  <c r="D262" i="14" s="1"/>
  <c r="D263" i="14" s="1"/>
  <c r="D264" i="14" s="1"/>
  <c r="D265" i="14" s="1"/>
  <c r="D266" i="14" s="1"/>
  <c r="D267" i="14" s="1"/>
  <c r="D268" i="14" s="1"/>
  <c r="D269" i="14" s="1"/>
  <c r="D270" i="14" s="1"/>
  <c r="D271" i="14" s="1"/>
  <c r="D272" i="14" s="1"/>
  <c r="D273" i="14" s="1"/>
  <c r="D274" i="14" s="1"/>
  <c r="D275" i="14" s="1"/>
  <c r="D276" i="14" s="1"/>
  <c r="D277" i="14" s="1"/>
  <c r="D278" i="14" s="1"/>
  <c r="D279" i="14" s="1"/>
  <c r="D280" i="14" s="1"/>
  <c r="D281" i="14" s="1"/>
  <c r="D282" i="14" s="1"/>
  <c r="D283" i="14" s="1"/>
  <c r="D284" i="14" s="1"/>
  <c r="D285" i="14" s="1"/>
  <c r="D286" i="14" s="1"/>
  <c r="D287" i="14" s="1"/>
  <c r="D288" i="14" s="1"/>
  <c r="D289" i="14" s="1"/>
  <c r="D290" i="14" s="1"/>
  <c r="D291" i="14" s="1"/>
  <c r="D292" i="14" s="1"/>
  <c r="D293" i="14" s="1"/>
  <c r="D294" i="14" s="1"/>
  <c r="D295" i="14" s="1"/>
  <c r="D296" i="14" s="1"/>
  <c r="D297" i="14" s="1"/>
  <c r="D298" i="14" s="1"/>
  <c r="D299" i="14" s="1"/>
  <c r="D300" i="14" s="1"/>
  <c r="D301" i="14" s="1"/>
  <c r="I299"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232" i="14"/>
  <c r="C233" i="14"/>
  <c r="C234" i="14"/>
  <c r="C235" i="14"/>
  <c r="C236" i="14"/>
  <c r="C237" i="14"/>
  <c r="C238" i="14"/>
  <c r="C239" i="14"/>
  <c r="C240" i="14"/>
  <c r="C241" i="14"/>
  <c r="C242" i="14"/>
  <c r="C243" i="14"/>
  <c r="C244" i="14"/>
  <c r="C245" i="14"/>
  <c r="C246" i="14"/>
  <c r="C247" i="14"/>
  <c r="C248" i="14"/>
  <c r="C249" i="14"/>
  <c r="C250" i="14"/>
  <c r="C251" i="14"/>
  <c r="C252" i="14"/>
  <c r="C253" i="14"/>
  <c r="C254" i="14"/>
  <c r="C255" i="14"/>
  <c r="C256" i="14"/>
  <c r="C257" i="14"/>
  <c r="C258" i="14"/>
  <c r="C259" i="14"/>
  <c r="C260" i="14"/>
  <c r="C261" i="14"/>
  <c r="C262" i="14"/>
  <c r="C263" i="14"/>
  <c r="C264" i="14"/>
  <c r="C265" i="14"/>
  <c r="C266" i="14"/>
  <c r="C267" i="14"/>
  <c r="C268" i="14"/>
  <c r="C269" i="14"/>
  <c r="C270" i="14"/>
  <c r="C271" i="14"/>
  <c r="C272" i="14"/>
  <c r="C273" i="14"/>
  <c r="C274" i="14"/>
  <c r="C275" i="14"/>
  <c r="C276" i="14"/>
  <c r="C277" i="14"/>
  <c r="C278" i="14"/>
  <c r="C279" i="14"/>
  <c r="C280" i="14"/>
  <c r="C281" i="14"/>
  <c r="C282" i="14"/>
  <c r="C283" i="14"/>
  <c r="C284" i="14"/>
  <c r="C285" i="14"/>
  <c r="C286" i="14"/>
  <c r="C287" i="14"/>
  <c r="C288" i="14"/>
  <c r="C289" i="14"/>
  <c r="C290" i="14"/>
  <c r="C291" i="14"/>
  <c r="C292" i="14"/>
  <c r="C293" i="14"/>
  <c r="C294" i="14"/>
  <c r="C295" i="14"/>
  <c r="C296" i="14"/>
  <c r="C297" i="14"/>
  <c r="C298" i="14"/>
  <c r="C299" i="14"/>
  <c r="C300" i="14"/>
  <c r="C301" i="14"/>
  <c r="C14" i="14"/>
  <c r="C11" i="11" l="1"/>
  <c r="I15" i="10" l="1"/>
  <c r="I2" i="10"/>
  <c r="I3" i="10"/>
  <c r="I4" i="10"/>
  <c r="I5" i="10"/>
  <c r="I6" i="10"/>
  <c r="I7" i="10"/>
  <c r="I8" i="10"/>
  <c r="I9" i="10"/>
  <c r="I10" i="10"/>
  <c r="I11" i="10"/>
  <c r="I12" i="10"/>
  <c r="I13" i="10"/>
  <c r="I14" i="10"/>
  <c r="J15" i="10"/>
  <c r="F17" i="10"/>
  <c r="F18" i="10" s="1"/>
  <c r="F19" i="10" s="1"/>
  <c r="F16" i="10"/>
  <c r="F12" i="9" l="1"/>
  <c r="G12" i="9" s="1"/>
  <c r="H12" i="9" s="1"/>
  <c r="I12" i="9" s="1"/>
  <c r="J12" i="9" s="1"/>
  <c r="K12" i="9" s="1"/>
  <c r="L12" i="9" s="1"/>
  <c r="M12" i="9" s="1"/>
  <c r="N12" i="9" s="1"/>
  <c r="O12" i="9" s="1"/>
  <c r="C2" i="9"/>
  <c r="D2" i="9" s="1"/>
  <c r="E2" i="9" s="1"/>
  <c r="F2" i="9" l="1"/>
  <c r="G2" i="9" s="1"/>
  <c r="H2" i="9" s="1"/>
  <c r="I2" i="9" s="1"/>
  <c r="J2" i="9" s="1"/>
  <c r="K2" i="9" s="1"/>
  <c r="L2" i="9" s="1"/>
  <c r="M2" i="9" s="1"/>
  <c r="N2" i="9" s="1"/>
  <c r="O2" i="9" s="1"/>
  <c r="F7" i="7"/>
  <c r="F8" i="7"/>
  <c r="F9" i="7"/>
  <c r="F10" i="7"/>
  <c r="F11" i="7"/>
  <c r="F12" i="7"/>
  <c r="F13" i="7"/>
  <c r="F14" i="7"/>
  <c r="F15" i="7"/>
  <c r="F6" i="7"/>
  <c r="E15" i="7"/>
  <c r="E7" i="7"/>
  <c r="E8" i="7"/>
  <c r="E9" i="7"/>
  <c r="E10" i="7"/>
  <c r="E11" i="7"/>
  <c r="E12" i="7"/>
  <c r="E13" i="7"/>
  <c r="E14" i="7"/>
  <c r="E6" i="7"/>
  <c r="C18" i="3" l="1"/>
  <c r="C19" i="3" s="1"/>
  <c r="C20" i="3" s="1"/>
  <c r="C21" i="3" s="1"/>
  <c r="C22" i="3" s="1"/>
</calcChain>
</file>

<file path=xl/comments1.xml><?xml version="1.0" encoding="utf-8"?>
<comments xmlns="http://schemas.openxmlformats.org/spreadsheetml/2006/main">
  <authors>
    <author>SÍ Helga Guðmundsdóttir</author>
  </authors>
  <commentList>
    <comment ref="C113" authorId="0">
      <text>
        <r>
          <rPr>
            <b/>
            <sz val="9"/>
            <color indexed="81"/>
            <rFont val="Tahoma"/>
            <family val="2"/>
          </rPr>
          <t xml:space="preserve">SÍ Helga Guðmundsdóttir:
</t>
        </r>
        <r>
          <rPr>
            <sz val="9"/>
            <color indexed="81"/>
            <rFont val="Tahoma"/>
            <family val="2"/>
          </rPr>
          <t>Linkur breytist</t>
        </r>
      </text>
    </comment>
  </commentList>
</comments>
</file>

<file path=xl/sharedStrings.xml><?xml version="1.0" encoding="utf-8"?>
<sst xmlns="http://schemas.openxmlformats.org/spreadsheetml/2006/main" count="383" uniqueCount="282">
  <si>
    <t>Vísitala meðalgengis - viðskiptavog þröng**</t>
  </si>
  <si>
    <t>error</t>
  </si>
  <si>
    <t>1997</t>
  </si>
  <si>
    <t>1998</t>
  </si>
  <si>
    <t>1999</t>
  </si>
  <si>
    <t>2000</t>
  </si>
  <si>
    <t>2001</t>
  </si>
  <si>
    <t>2002</t>
  </si>
  <si>
    <t>2003</t>
  </si>
  <si>
    <t>2004</t>
  </si>
  <si>
    <t>2005</t>
  </si>
  <si>
    <t>2006</t>
  </si>
  <si>
    <t>2007</t>
  </si>
  <si>
    <t>2008</t>
  </si>
  <si>
    <t>2009</t>
  </si>
  <si>
    <t>2010</t>
  </si>
  <si>
    <t>2011</t>
  </si>
  <si>
    <t>2012</t>
  </si>
  <si>
    <t>Heimildir</t>
  </si>
  <si>
    <t>Seðlabanki Íslands</t>
  </si>
  <si>
    <t>GDP</t>
  </si>
  <si>
    <t>Primary balance</t>
  </si>
  <si>
    <t>Total balance</t>
  </si>
  <si>
    <t>Denmark</t>
  </si>
  <si>
    <t>Finland</t>
  </si>
  <si>
    <t>Germany</t>
  </si>
  <si>
    <t>Iceland</t>
  </si>
  <si>
    <t>Ireland</t>
  </si>
  <si>
    <t>Luxembourg</t>
  </si>
  <si>
    <t>Netherlands</t>
  </si>
  <si>
    <t>Norway</t>
  </si>
  <si>
    <t>Sweden</t>
  </si>
  <si>
    <t>United Kingdom</t>
  </si>
  <si>
    <t>Source</t>
  </si>
  <si>
    <t>Gross debt</t>
  </si>
  <si>
    <t>Net debt</t>
  </si>
  <si>
    <t>Central Bank of Iceland</t>
  </si>
  <si>
    <t>asdf</t>
  </si>
  <si>
    <t>Landsbankinn</t>
  </si>
  <si>
    <t>Foreign reserves (end of year)</t>
  </si>
  <si>
    <t>Reypayment of foreign loans</t>
  </si>
  <si>
    <t>Current account excl. DMB's in winding up process and Actavis</t>
  </si>
  <si>
    <t>Foreign reserves</t>
  </si>
  <si>
    <t>Á verðlagi 2012 (4% verðbólga)</t>
  </si>
  <si>
    <t>Vaxtagjöld (áætlun skv. fjárlögum og ríkisreikningi)</t>
  </si>
  <si>
    <t>Interest payments</t>
  </si>
  <si>
    <t>Interest payments, constant prices</t>
  </si>
  <si>
    <t>Interest payments, % of GDP</t>
  </si>
  <si>
    <t>xs</t>
  </si>
  <si>
    <t>Transport infrastructure</t>
  </si>
  <si>
    <t>Research Fund and Technology Development Fund</t>
  </si>
  <si>
    <t>Regional plans fof action</t>
  </si>
  <si>
    <t>Boosting growth sectors</t>
  </si>
  <si>
    <t>Property</t>
  </si>
  <si>
    <t>Tourism services</t>
  </si>
  <si>
    <t>Creative industries</t>
  </si>
  <si>
    <t>Green economy</t>
  </si>
  <si>
    <t>Investmentplan total</t>
  </si>
  <si>
    <t>1991</t>
  </si>
  <si>
    <t>1992</t>
  </si>
  <si>
    <t>1993</t>
  </si>
  <si>
    <t>1994</t>
  </si>
  <si>
    <t>1995</t>
  </si>
  <si>
    <t>1996</t>
  </si>
  <si>
    <t>Unemployed</t>
  </si>
  <si>
    <t>Employed (right axis)</t>
  </si>
  <si>
    <t>Outside laborforce</t>
  </si>
  <si>
    <t>Households</t>
  </si>
  <si>
    <t>Corporations</t>
  </si>
  <si>
    <t>VNV</t>
  </si>
  <si>
    <t>Date</t>
  </si>
  <si>
    <t>Index Value</t>
  </si>
  <si>
    <t>Non-indexed 5Y state-guaranteed bonds</t>
  </si>
  <si>
    <t>Indexed 5Y state-guaranteed bonds</t>
  </si>
  <si>
    <t>a</t>
  </si>
  <si>
    <t>b</t>
  </si>
  <si>
    <t>c</t>
  </si>
  <si>
    <t>d</t>
  </si>
  <si>
    <t>e</t>
  </si>
  <si>
    <t>Economic performance</t>
  </si>
  <si>
    <t>Governmenet efficiency</t>
  </si>
  <si>
    <t>Business efficiency</t>
  </si>
  <si>
    <t>Infrastructure</t>
  </si>
  <si>
    <t>Overall performance</t>
  </si>
  <si>
    <t>Results of ISK purchase auction</t>
  </si>
  <si>
    <t>Gengi</t>
  </si>
  <si>
    <t>Offshore exchange rate</t>
  </si>
  <si>
    <t>Domestic exchange rate</t>
  </si>
  <si>
    <t>Media Freedom (Freedom House)</t>
  </si>
  <si>
    <t>Gender equality (WEF)</t>
  </si>
  <si>
    <t>Corruption (Transparendcy Int.)</t>
  </si>
  <si>
    <t>Doing Business (WB)</t>
  </si>
  <si>
    <t>Human Development (UN)</t>
  </si>
  <si>
    <t>Competitiveness (IMD)</t>
  </si>
  <si>
    <t>Competitiveness (WEF)</t>
  </si>
  <si>
    <t>Global Peace Index</t>
  </si>
  <si>
    <t>Number of countries</t>
  </si>
  <si>
    <t>2012 ranking</t>
  </si>
  <si>
    <t>Prosperity Index (Legatum)</t>
  </si>
  <si>
    <t>x</t>
  </si>
  <si>
    <t>Municipalities</t>
  </si>
  <si>
    <t>Misc. credit institutions</t>
  </si>
  <si>
    <t>Government guaranteed firms</t>
  </si>
  <si>
    <t>Municipal-owned firms</t>
  </si>
  <si>
    <t>Other parties</t>
  </si>
  <si>
    <t>Foreign-denominated debts owed by domestic parties, excluding Landsbankinn, to the old banks</t>
  </si>
  <si>
    <t>Treasury: Foreign denominated Loans</t>
  </si>
  <si>
    <t>Country Brand Index</t>
  </si>
  <si>
    <t>Purchasing power</t>
  </si>
  <si>
    <t xml:space="preserve"> </t>
  </si>
  <si>
    <t>Wage index</t>
  </si>
  <si>
    <t>dags</t>
  </si>
  <si>
    <t>Real house price</t>
  </si>
  <si>
    <t>VNVH</t>
  </si>
  <si>
    <t>House price</t>
  </si>
  <si>
    <t>EBITDA</t>
  </si>
  <si>
    <t>Avergage EBITDA</t>
  </si>
  <si>
    <t>Avergage EBITDA after qouta system is introduced</t>
  </si>
  <si>
    <t>Avergage EBITDA after transfer of quoatas is allowed</t>
  </si>
  <si>
    <t>EBITDA Total</t>
  </si>
  <si>
    <t>Year</t>
  </si>
  <si>
    <t>Statistic iceland, National Economic Institute Iceland</t>
  </si>
  <si>
    <t>Economic freedom (HF)</t>
  </si>
  <si>
    <t>Economic freedom (Fraser)</t>
  </si>
  <si>
    <t>Hrein eign til greiðslu lífeyris</t>
  </si>
  <si>
    <t>þ.a. innlend verðbréfaeign samtals</t>
  </si>
  <si>
    <t>þ.a. erlend verðbréfaeign, samtals</t>
  </si>
  <si>
    <t>% of GDP</t>
  </si>
  <si>
    <t>1)</t>
  </si>
  <si>
    <t>2)</t>
  </si>
  <si>
    <t>3)</t>
  </si>
  <si>
    <t>Assets, net</t>
  </si>
  <si>
    <t>therof domestic securiteis</t>
  </si>
  <si>
    <t>therof foreign securities</t>
  </si>
  <si>
    <t>Mannfjöldi</t>
  </si>
  <si>
    <t>Vinnuafl</t>
  </si>
  <si>
    <t>Utan vinnumarkaðar</t>
  </si>
  <si>
    <t>Starfandi</t>
  </si>
  <si>
    <t>Atvinnulausir</t>
  </si>
  <si>
    <t>Unemployment</t>
  </si>
  <si>
    <t>Employment (right axis)</t>
  </si>
  <si>
    <t>avg. empl</t>
  </si>
  <si>
    <t>Financial Stability 2013/1</t>
  </si>
  <si>
    <t>The financial system: outlook and major risks</t>
  </si>
  <si>
    <t>Chart 1</t>
  </si>
  <si>
    <t>Default ratios of the three largest commercial banks</t>
  </si>
  <si>
    <t xml:space="preserve">Parent companies, book value. </t>
  </si>
  <si>
    <r>
      <t xml:space="preserve">Sources: </t>
    </r>
    <r>
      <rPr>
        <sz val="11"/>
        <color theme="1"/>
        <rFont val="Calibri"/>
        <family val="2"/>
        <scheme val="minor"/>
      </rPr>
      <t>Financial Supervisory Authority, Central Bank of Iceland</t>
    </r>
  </si>
  <si>
    <t>%</t>
  </si>
  <si>
    <t>Dec. '09</t>
  </si>
  <si>
    <t>June '10</t>
  </si>
  <si>
    <t>Des. '10</t>
  </si>
  <si>
    <t>June '11</t>
  </si>
  <si>
    <t>Dec. '11</t>
  </si>
  <si>
    <t>June'12</t>
  </si>
  <si>
    <t>Dec. '12</t>
  </si>
  <si>
    <t>Chart 4</t>
  </si>
  <si>
    <t>Estimated impact of settlement of DMBs' winding-up on net IIP</t>
  </si>
  <si>
    <t>Year-end 2012</t>
  </si>
  <si>
    <r>
      <rPr>
        <i/>
        <sz val="8"/>
        <rFont val="Times New Roman"/>
        <family val="1"/>
      </rPr>
      <t>Sources:</t>
    </r>
    <r>
      <rPr>
        <sz val="11"/>
        <color theme="1"/>
        <rFont val="Calibri"/>
        <family val="2"/>
        <scheme val="minor"/>
      </rPr>
      <t xml:space="preserve"> Claims lists and financial informations Glitnir, Kaupthing, LBI, Statistics Iceland, Central Bank of Iceland.</t>
    </r>
  </si>
  <si>
    <t>B.kr.</t>
  </si>
  <si>
    <t>% of GDP 2012</t>
  </si>
  <si>
    <t>Glitnir</t>
  </si>
  <si>
    <t>Kaupthing</t>
  </si>
  <si>
    <t>LBI</t>
  </si>
  <si>
    <t>Impact on balance of payments (left)</t>
  </si>
  <si>
    <t>% of GDP 2012 (right)</t>
  </si>
  <si>
    <t>Bankakerfi - Reikningar innlánsstofnana</t>
  </si>
  <si>
    <t>Sótt frá sedlabanki.datamarket.com</t>
  </si>
  <si>
    <t>Hvenær sótt</t>
  </si>
  <si>
    <t>DataMarket</t>
  </si>
  <si>
    <t>http://hagtolur.sedlabanki.is/data/set/23d6/#!display=line&amp;ds=23d6!2kd6=1</t>
  </si>
  <si>
    <t>Leyfi</t>
  </si>
  <si>
    <t>Þessi gögn eru með eftirfarandi leyfi: Þú mátt afrita og endurdreifa gögnunum. Þú mátt gera afleidd verk úr gögnunum. Þú mátt nota gögnin í gróðaskyni. Þú mátt ekki breyta leyfi gagnanna þegar þú endurdreifir þeim. Þú mátt ekki endurdreifa gögnunum með öðru leyfi. Geta skal uppruna gagnanna: Nauðsynlegt er að geta heimildar.</t>
  </si>
  <si>
    <t>Útgefandi</t>
  </si>
  <si>
    <t>Seðlabanki Íslands (frumheimild: Gagnasöfnun og upplýsingavinnsla)</t>
  </si>
  <si>
    <t>Slóð heimildar</t>
  </si>
  <si>
    <t>http://sedlabanki.is</t>
  </si>
  <si>
    <t>Einingar</t>
  </si>
  <si>
    <t>Milljónir króna</t>
  </si>
  <si>
    <t>Mánuður</t>
  </si>
  <si>
    <t>Assets of deposit banks</t>
  </si>
  <si>
    <t>DNK</t>
  </si>
  <si>
    <t>NLD</t>
  </si>
  <si>
    <t>IRL</t>
  </si>
  <si>
    <t>ISL</t>
  </si>
  <si>
    <t>AUS</t>
  </si>
  <si>
    <t>PRT</t>
  </si>
  <si>
    <t>GBR</t>
  </si>
  <si>
    <t>NOR</t>
  </si>
  <si>
    <t>CAN</t>
  </si>
  <si>
    <t>ESP</t>
  </si>
  <si>
    <t>SWE</t>
  </si>
  <si>
    <t>JPN</t>
  </si>
  <si>
    <t>USA</t>
  </si>
  <si>
    <t>GRC</t>
  </si>
  <si>
    <t>FIN</t>
  </si>
  <si>
    <t>FRA</t>
  </si>
  <si>
    <t>DEU</t>
  </si>
  <si>
    <t>EST</t>
  </si>
  <si>
    <t>ISR</t>
  </si>
  <si>
    <t>AUT</t>
  </si>
  <si>
    <t>BEL</t>
  </si>
  <si>
    <t>LUX</t>
  </si>
  <si>
    <t>ITA</t>
  </si>
  <si>
    <t>HUN</t>
  </si>
  <si>
    <t>POL</t>
  </si>
  <si>
    <t>CZE</t>
  </si>
  <si>
    <t>SVN</t>
  </si>
  <si>
    <t>SVK</t>
  </si>
  <si>
    <t xml:space="preserve"> ISL 2012</t>
  </si>
  <si>
    <t>Household Debt to GDP</t>
  </si>
  <si>
    <t xml:space="preserve">Ability of households to make ends meet, 2004-2012           </t>
  </si>
  <si>
    <t>Rate, %</t>
  </si>
  <si>
    <t>With great difficulty</t>
  </si>
  <si>
    <t>With difficulty</t>
  </si>
  <si>
    <t>Easily</t>
  </si>
  <si>
    <t xml:space="preserve">The question that was asked was:     </t>
  </si>
  <si>
    <t xml:space="preserve">How difficult or easy is it for you to make ends meet with the your </t>
  </si>
  <si>
    <t xml:space="preserve">disposable income....is it very difficult, difficult, fairly </t>
  </si>
  <si>
    <t xml:space="preserve">difficult, fairly easy, easy or very easy?    </t>
  </si>
  <si>
    <t>Percentage breakdown af GDP 1975 - 2009</t>
  </si>
  <si>
    <t>Source:</t>
  </si>
  <si>
    <t>Statistics of Iceland and National Economics (former SI)</t>
  </si>
  <si>
    <t>http://www.statice.is/Statistics/National-accounts-and-public-fin/Productional-approach</t>
  </si>
  <si>
    <t>(only in Icelandic)</t>
  </si>
  <si>
    <t>http://www2.stjr.is/frr/thst/rit/sogulegt/index.htm</t>
  </si>
  <si>
    <t>Agriculture</t>
  </si>
  <si>
    <t>Fisheries</t>
  </si>
  <si>
    <t>Industry and constructions</t>
  </si>
  <si>
    <t>Wholesale and services</t>
  </si>
  <si>
    <t>Public sector and education</t>
  </si>
  <si>
    <t>OECD Economic Surveys: Iceland 2013 - © OECD 2013</t>
  </si>
  <si>
    <t>Assessment and recommendations</t>
  </si>
  <si>
    <t>Figure 10. Banks are expanding lending to households but lending to companies is falling</t>
  </si>
  <si>
    <t>Version 1 - Last updated: 11-Jun-2013</t>
  </si>
  <si>
    <t>This document and any map included herein are without prejudice to the status of or sovereignty over any territory, to the delimitation of international frontiers and boundaries and to the name of any territory, city or area.</t>
  </si>
  <si>
    <t>Figure 0.10. Banks are expanding lending to households but lending to</t>
  </si>
  <si>
    <t>companies is falling</t>
  </si>
  <si>
    <t>Companies</t>
  </si>
  <si>
    <t>Househoelds</t>
  </si>
  <si>
    <t>Total</t>
  </si>
  <si>
    <t>Total Net Worth</t>
  </si>
  <si>
    <t>Net Worth in Real Estate</t>
  </si>
  <si>
    <t>Total Other Net Worth</t>
  </si>
  <si>
    <t>útlán</t>
  </si>
  <si>
    <t>uppgr.</t>
  </si>
  <si>
    <t>Greiðslumiðlun</t>
  </si>
  <si>
    <t>http://hagtolur.sedlabanki.is/data/set/1wu6/#!display=table&amp;ds=1wu6!1z7s=b</t>
  </si>
  <si>
    <t>Global Innovatoin Index (INSEAD)</t>
  </si>
  <si>
    <t>Democracy Index (The Economist)</t>
  </si>
  <si>
    <t>Property Right (IPRI)</t>
  </si>
  <si>
    <t>Globalization (KOF)</t>
  </si>
  <si>
    <t>ATH. VANTAR ÖRUGGLEGA ILS !</t>
  </si>
  <si>
    <t>Loans to borrowers with at least one loan in default over 90 days</t>
  </si>
  <si>
    <t>Loans in default over 90 days</t>
  </si>
  <si>
    <t>Mean</t>
  </si>
  <si>
    <t>country</t>
  </si>
  <si>
    <t>Financial institution</t>
  </si>
  <si>
    <t>Share</t>
  </si>
  <si>
    <t>Permission to sell according to law.</t>
  </si>
  <si>
    <t>Savings bank</t>
  </si>
  <si>
    <t>49,5-86,3%</t>
  </si>
  <si>
    <t>Íslandsbanki</t>
  </si>
  <si>
    <t>Arion banki</t>
  </si>
  <si>
    <t>Possible timing of sell</t>
  </si>
  <si>
    <t>Source: Icelandic State Financial Investments</t>
  </si>
  <si>
    <t>Book value (ISK million)</t>
  </si>
  <si>
    <t>First half</t>
  </si>
  <si>
    <t>Second half</t>
  </si>
  <si>
    <t>Arion banki 2011</t>
  </si>
  <si>
    <t>Arion banki 2012</t>
  </si>
  <si>
    <t>Íslandsbanki 2011</t>
  </si>
  <si>
    <t>Íslandsbanki 2012</t>
  </si>
  <si>
    <t>Landsbankinn 2011</t>
  </si>
  <si>
    <t>Landsbankinn 2012</t>
  </si>
  <si>
    <t>Tier II</t>
  </si>
  <si>
    <t>Tier I</t>
  </si>
  <si>
    <t>Grey</t>
  </si>
  <si>
    <t>CPI</t>
  </si>
  <si>
    <t>Source: OECD</t>
  </si>
  <si>
    <t>Iceland did not participate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</si>
</sst>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 #,##0\ &quot;kr.&quot;_-;\-* #,##0\ &quot;kr.&quot;_-;_-* &quot;-&quot;\ &quot;kr.&quot;_-;_-@_-"/>
    <numFmt numFmtId="164" formatCode="#,##0.0######"/>
    <numFmt numFmtId="165" formatCode="0.0%"/>
    <numFmt numFmtId="166" formatCode="0.0"/>
    <numFmt numFmtId="167" formatCode="d\.m\.yyyy"/>
    <numFmt numFmtId="168" formatCode="0;0;\ \-"/>
    <numFmt numFmtId="169" formatCode="#,##0.00_ ;\-#,##0.00\ "/>
    <numFmt numFmtId="170" formatCode="#,##0.000_ ;\-#,##0.000\ "/>
    <numFmt numFmtId="171" formatCode="yyyy"/>
    <numFmt numFmtId="172" formatCode="0.0000_)"/>
    <numFmt numFmtId="173" formatCode="0_)"/>
    <numFmt numFmtId="174" formatCode="&quot;Chart &quot;0"/>
    <numFmt numFmtId="175" formatCode="0.000000"/>
    <numFmt numFmtId="176" formatCode="yyyy\-mm\-dd\ hh:mm"/>
    <numFmt numFmtId="177" formatCode="yyyy\-mm"/>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8"/>
      <name val="Times New Roman"/>
      <family val="1"/>
    </font>
    <font>
      <b/>
      <sz val="8"/>
      <name val="Times New Roman"/>
      <family val="1"/>
    </font>
    <font>
      <sz val="8"/>
      <name val="Arial"/>
      <family val="2"/>
    </font>
    <font>
      <sz val="8"/>
      <color theme="1"/>
      <name val="Times New Roman"/>
      <family val="1"/>
    </font>
    <font>
      <b/>
      <sz val="8"/>
      <color theme="1"/>
      <name val="Times New Roman"/>
      <family val="1"/>
    </font>
    <font>
      <sz val="10"/>
      <name val="Arial"/>
      <family val="2"/>
    </font>
    <font>
      <b/>
      <sz val="9"/>
      <color indexed="9"/>
      <name val="Arial"/>
      <family val="2"/>
    </font>
    <font>
      <sz val="9"/>
      <color indexed="8"/>
      <name val="Arial"/>
      <family val="2"/>
    </font>
    <font>
      <b/>
      <sz val="9"/>
      <color indexed="81"/>
      <name val="Tahoma"/>
      <family val="2"/>
    </font>
    <font>
      <sz val="9"/>
      <color indexed="81"/>
      <name val="Tahoma"/>
      <family val="2"/>
    </font>
    <font>
      <i/>
      <sz val="8"/>
      <color theme="1"/>
      <name val="Calibri"/>
      <family val="2"/>
      <scheme val="minor"/>
    </font>
    <font>
      <sz val="10"/>
      <name val="Times New Roman"/>
      <family val="1"/>
    </font>
    <font>
      <b/>
      <sz val="10"/>
      <name val="Arial"/>
      <family val="2"/>
    </font>
    <font>
      <i/>
      <sz val="8"/>
      <name val="Times New Roman"/>
      <family val="1"/>
    </font>
    <font>
      <b/>
      <sz val="8"/>
      <color indexed="48"/>
      <name val="Times New Roman"/>
      <family val="1"/>
    </font>
    <font>
      <sz val="18"/>
      <color rgb="FF000000"/>
      <name val="Calibri"/>
      <family val="2"/>
    </font>
    <font>
      <sz val="12"/>
      <color rgb="FF000000"/>
      <name val="Calibri"/>
      <family val="2"/>
    </font>
    <font>
      <b/>
      <sz val="11"/>
      <color rgb="FF000000"/>
      <name val="Calibri"/>
      <family val="2"/>
    </font>
    <font>
      <u/>
      <sz val="11"/>
      <name val="Calibri"/>
      <family val="2"/>
    </font>
    <font>
      <u/>
      <sz val="11"/>
      <color theme="10"/>
      <name val="Calibri"/>
      <family val="2"/>
      <scheme val="minor"/>
    </font>
    <font>
      <b/>
      <sz val="16"/>
      <color theme="1"/>
      <name val="Calibri"/>
      <family val="2"/>
      <scheme val="minor"/>
    </font>
    <font>
      <sz val="16"/>
      <color theme="1"/>
      <name val="Calibri"/>
      <family val="2"/>
      <scheme val="minor"/>
    </font>
    <font>
      <sz val="14"/>
      <color theme="0"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54"/>
        <bgColor indexed="9"/>
      </patternFill>
    </fill>
    <fill>
      <patternFill patternType="solid">
        <fgColor indexed="9"/>
        <bgColor indexed="9"/>
      </patternFill>
    </fill>
    <fill>
      <patternFill patternType="solid">
        <fgColor rgb="FF00B0F0"/>
        <bgColor indexed="64"/>
      </patternFill>
    </fill>
    <fill>
      <patternFill patternType="solid">
        <fgColor theme="3" tint="0.3999755851924192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bottom style="medium">
        <color indexed="64"/>
      </bottom>
      <diagonal/>
    </border>
    <border>
      <left/>
      <right/>
      <top style="medium">
        <color indexed="64"/>
      </top>
      <bottom style="medium">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10">
    <xf numFmtId="0" fontId="0" fillId="0" borderId="0"/>
    <xf numFmtId="9" fontId="1" fillId="0" borderId="0" applyFont="0" applyFill="0" applyBorder="0" applyAlignment="0" applyProtection="0"/>
    <xf numFmtId="0" fontId="6" fillId="0" borderId="0"/>
    <xf numFmtId="0" fontId="1" fillId="0" borderId="0"/>
    <xf numFmtId="0" fontId="1" fillId="0" borderId="0"/>
    <xf numFmtId="0" fontId="11" fillId="0" borderId="0"/>
    <xf numFmtId="0" fontId="6" fillId="0" borderId="0"/>
    <xf numFmtId="42" fontId="1" fillId="0" borderId="0" applyFont="0" applyFill="0" applyBorder="0" applyAlignment="0" applyProtection="0"/>
    <xf numFmtId="0" fontId="6" fillId="0" borderId="0"/>
    <xf numFmtId="0" fontId="25" fillId="0" borderId="0" applyNumberFormat="0" applyFill="0" applyBorder="0" applyAlignment="0" applyProtection="0"/>
  </cellStyleXfs>
  <cellXfs count="169">
    <xf numFmtId="0" fontId="0" fillId="0" borderId="0" xfId="0"/>
    <xf numFmtId="164" fontId="4" fillId="0" borderId="1" xfId="0" applyNumberFormat="1" applyFont="1" applyBorder="1" applyAlignment="1">
      <alignment wrapText="1"/>
    </xf>
    <xf numFmtId="17" fontId="4" fillId="0" borderId="1" xfId="0" applyNumberFormat="1" applyFont="1" applyBorder="1" applyAlignment="1">
      <alignment wrapText="1"/>
    </xf>
    <xf numFmtId="0" fontId="3" fillId="0" borderId="1" xfId="0" applyFont="1" applyBorder="1" applyAlignment="1">
      <alignment vertical="center" wrapText="1"/>
    </xf>
    <xf numFmtId="0" fontId="0" fillId="0" borderId="0" xfId="0" applyAlignment="1"/>
    <xf numFmtId="3" fontId="0" fillId="0" borderId="0" xfId="0" applyNumberFormat="1"/>
    <xf numFmtId="10" fontId="0" fillId="0" borderId="0" xfId="0" applyNumberFormat="1"/>
    <xf numFmtId="9" fontId="0" fillId="0" borderId="0" xfId="0" applyNumberFormat="1"/>
    <xf numFmtId="3" fontId="0" fillId="0" borderId="0" xfId="0" applyNumberFormat="1" applyAlignment="1" applyProtection="1">
      <alignment horizontal="right"/>
      <protection locked="0"/>
    </xf>
    <xf numFmtId="165" fontId="0" fillId="0" borderId="0" xfId="1" applyNumberFormat="1" applyFont="1"/>
    <xf numFmtId="0" fontId="6" fillId="0" borderId="0" xfId="2" applyFont="1" applyFill="1" applyBorder="1"/>
    <xf numFmtId="0" fontId="7" fillId="0" borderId="0" xfId="2" applyNumberFormat="1" applyFont="1" applyFill="1" applyBorder="1"/>
    <xf numFmtId="0" fontId="7" fillId="0" borderId="0" xfId="2" applyFont="1" applyFill="1" applyBorder="1" applyAlignment="1">
      <alignment horizontal="right" wrapText="1"/>
    </xf>
    <xf numFmtId="165" fontId="6" fillId="0" borderId="0" xfId="1" applyNumberFormat="1" applyFont="1" applyFill="1" applyBorder="1"/>
    <xf numFmtId="0" fontId="0" fillId="2" borderId="0" xfId="0" applyFill="1"/>
    <xf numFmtId="0" fontId="0" fillId="2" borderId="0" xfId="0" applyFill="1" applyBorder="1"/>
    <xf numFmtId="0" fontId="8" fillId="2" borderId="0" xfId="0" applyNumberFormat="1" applyFont="1" applyFill="1" applyBorder="1" applyAlignment="1">
      <alignment horizontal="right"/>
    </xf>
    <xf numFmtId="0" fontId="1" fillId="2" borderId="0" xfId="0" applyFont="1" applyFill="1" applyAlignment="1" applyProtection="1">
      <alignment horizontal="right"/>
      <protection locked="0"/>
    </xf>
    <xf numFmtId="10" fontId="0" fillId="2" borderId="0" xfId="0" applyNumberFormat="1" applyFill="1"/>
    <xf numFmtId="9" fontId="0" fillId="2" borderId="0" xfId="0" applyNumberFormat="1" applyFill="1"/>
    <xf numFmtId="0" fontId="1" fillId="2" borderId="0" xfId="0" applyFont="1" applyFill="1" applyAlignment="1" applyProtection="1">
      <alignment horizontal="left"/>
      <protection locked="0"/>
    </xf>
    <xf numFmtId="0" fontId="0" fillId="2" borderId="0" xfId="0" applyFill="1" applyAlignment="1" applyProtection="1">
      <alignment horizontal="right"/>
      <protection locked="0"/>
    </xf>
    <xf numFmtId="0" fontId="0" fillId="2" borderId="0" xfId="0" applyFont="1" applyFill="1" applyAlignment="1" applyProtection="1">
      <alignment horizontal="left"/>
      <protection locked="0"/>
    </xf>
    <xf numFmtId="3" fontId="0" fillId="2" borderId="0" xfId="0" applyNumberFormat="1" applyFill="1"/>
    <xf numFmtId="165" fontId="0" fillId="2" borderId="0" xfId="1" applyNumberFormat="1" applyFont="1" applyFill="1"/>
    <xf numFmtId="0" fontId="6" fillId="2" borderId="0" xfId="2" applyFont="1" applyFill="1" applyBorder="1"/>
    <xf numFmtId="0" fontId="7" fillId="2" borderId="0" xfId="2" applyFont="1" applyFill="1" applyBorder="1" applyAlignment="1">
      <alignment horizontal="right" wrapText="1"/>
    </xf>
    <xf numFmtId="0" fontId="7" fillId="2" borderId="0" xfId="2" applyNumberFormat="1" applyFont="1" applyFill="1" applyBorder="1"/>
    <xf numFmtId="2" fontId="6" fillId="2" borderId="0" xfId="2" applyNumberFormat="1" applyFont="1" applyFill="1" applyBorder="1"/>
    <xf numFmtId="0" fontId="5" fillId="2" borderId="0" xfId="0" applyFont="1" applyFill="1"/>
    <xf numFmtId="0" fontId="9" fillId="2" borderId="0" xfId="0" applyFont="1" applyFill="1" applyAlignment="1">
      <alignment wrapText="1"/>
    </xf>
    <xf numFmtId="3" fontId="0" fillId="2" borderId="0" xfId="0" applyNumberFormat="1" applyFill="1" applyAlignment="1">
      <alignment horizontal="right"/>
    </xf>
    <xf numFmtId="3" fontId="6" fillId="2" borderId="0" xfId="3" applyNumberFormat="1" applyFont="1" applyFill="1" applyBorder="1" applyAlignment="1"/>
    <xf numFmtId="0" fontId="0" fillId="2" borderId="0" xfId="0" applyFill="1" applyAlignment="1">
      <alignment horizontal="right"/>
    </xf>
    <xf numFmtId="3" fontId="9" fillId="2" borderId="0" xfId="0" applyNumberFormat="1" applyFont="1" applyFill="1" applyAlignment="1">
      <alignment wrapText="1"/>
    </xf>
    <xf numFmtId="3" fontId="0" fillId="2" borderId="0" xfId="1" applyNumberFormat="1" applyFont="1" applyFill="1" applyAlignment="1">
      <alignment horizontal="right"/>
    </xf>
    <xf numFmtId="3" fontId="2" fillId="2" borderId="0" xfId="0" applyNumberFormat="1" applyFont="1" applyFill="1" applyAlignment="1">
      <alignment horizontal="right"/>
    </xf>
    <xf numFmtId="0" fontId="10" fillId="2" borderId="2" xfId="0" applyFont="1" applyFill="1" applyBorder="1"/>
    <xf numFmtId="3" fontId="2" fillId="2" borderId="2" xfId="0" applyNumberFormat="1" applyFont="1" applyFill="1" applyBorder="1"/>
    <xf numFmtId="0" fontId="10" fillId="2" borderId="0" xfId="0" applyFont="1" applyFill="1" applyAlignment="1">
      <alignment wrapText="1"/>
    </xf>
    <xf numFmtId="0" fontId="0" fillId="0" borderId="0" xfId="0"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0" fontId="0" fillId="0" borderId="0" xfId="0" applyAlignment="1" applyProtection="1">
      <alignment horizontal="right"/>
      <protection locked="0"/>
    </xf>
    <xf numFmtId="17" fontId="4" fillId="3" borderId="1" xfId="0" applyNumberFormat="1" applyFont="1" applyFill="1" applyBorder="1" applyAlignment="1">
      <alignment wrapText="1"/>
    </xf>
    <xf numFmtId="164" fontId="4" fillId="3" borderId="1" xfId="0" applyNumberFormat="1" applyFont="1" applyFill="1" applyBorder="1" applyAlignment="1">
      <alignment wrapText="1"/>
    </xf>
    <xf numFmtId="0" fontId="6" fillId="0" borderId="0" xfId="0" applyFont="1" applyFill="1" applyBorder="1"/>
    <xf numFmtId="14" fontId="6" fillId="0" borderId="0" xfId="4" applyNumberFormat="1" applyFont="1" applyFill="1" applyBorder="1"/>
    <xf numFmtId="0" fontId="6" fillId="0" borderId="0" xfId="5" applyFont="1" applyFill="1" applyBorder="1"/>
    <xf numFmtId="9" fontId="6" fillId="0" borderId="0" xfId="1" applyFont="1" applyFill="1" applyBorder="1"/>
    <xf numFmtId="17" fontId="0" fillId="0" borderId="0" xfId="0" applyNumberFormat="1"/>
    <xf numFmtId="165" fontId="0" fillId="0" borderId="0" xfId="0" applyNumberFormat="1"/>
    <xf numFmtId="0" fontId="12" fillId="4" borderId="3" xfId="0" applyFont="1" applyFill="1" applyBorder="1" applyAlignment="1">
      <alignment horizontal="left"/>
    </xf>
    <xf numFmtId="167" fontId="13" fillId="5" borderId="3" xfId="0" applyNumberFormat="1" applyFont="1" applyFill="1" applyBorder="1" applyAlignment="1">
      <alignment horizontal="left"/>
    </xf>
    <xf numFmtId="3" fontId="13" fillId="5" borderId="3" xfId="0" applyNumberFormat="1" applyFont="1" applyFill="1" applyBorder="1" applyAlignment="1">
      <alignment horizontal="right"/>
    </xf>
    <xf numFmtId="166" fontId="6" fillId="0" borderId="0" xfId="6" applyNumberFormat="1" applyFont="1" applyFill="1" applyBorder="1" applyAlignment="1">
      <alignment horizontal="right"/>
    </xf>
    <xf numFmtId="0" fontId="0" fillId="0" borderId="0" xfId="0" applyAlignment="1">
      <alignment horizontal="center" wrapText="1"/>
    </xf>
    <xf numFmtId="168" fontId="0" fillId="0" borderId="0" xfId="0" applyNumberFormat="1" applyAlignment="1">
      <alignment wrapText="1"/>
    </xf>
    <xf numFmtId="0" fontId="0" fillId="0" borderId="0" xfId="0" applyFill="1"/>
    <xf numFmtId="1" fontId="16" fillId="3" borderId="0" xfId="0" applyNumberFormat="1" applyFont="1" applyFill="1"/>
    <xf numFmtId="9" fontId="0" fillId="0" borderId="0" xfId="1" applyFont="1"/>
    <xf numFmtId="42" fontId="0" fillId="2" borderId="0" xfId="7" applyFont="1" applyFill="1"/>
    <xf numFmtId="42" fontId="0" fillId="2" borderId="0" xfId="7" applyNumberFormat="1" applyFont="1" applyFill="1"/>
    <xf numFmtId="14" fontId="0" fillId="2" borderId="0" xfId="0" applyNumberFormat="1" applyFont="1" applyFill="1" applyBorder="1" applyAlignment="1">
      <alignment horizontal="left"/>
    </xf>
    <xf numFmtId="15" fontId="0" fillId="2" borderId="0" xfId="0" applyNumberFormat="1" applyFont="1" applyFill="1" applyBorder="1" applyAlignment="1">
      <alignment horizontal="left"/>
    </xf>
    <xf numFmtId="42" fontId="0" fillId="0" borderId="0" xfId="0" applyNumberFormat="1"/>
    <xf numFmtId="169" fontId="0" fillId="0" borderId="0" xfId="0" applyNumberFormat="1"/>
    <xf numFmtId="170" fontId="0" fillId="0" borderId="0" xfId="0" applyNumberFormat="1"/>
    <xf numFmtId="17" fontId="7" fillId="0" borderId="0" xfId="8" quotePrefix="1" applyNumberFormat="1" applyFont="1" applyFill="1" applyBorder="1" applyAlignment="1">
      <alignment horizontal="left"/>
    </xf>
    <xf numFmtId="14" fontId="7" fillId="0" borderId="0" xfId="8" applyNumberFormat="1" applyFont="1" applyFill="1" applyBorder="1" applyAlignment="1">
      <alignment horizontal="right"/>
    </xf>
    <xf numFmtId="166" fontId="6" fillId="0" borderId="0" xfId="8" applyNumberFormat="1" applyFont="1" applyFill="1" applyBorder="1" applyAlignment="1">
      <alignment horizontal="right"/>
    </xf>
    <xf numFmtId="0" fontId="0" fillId="0" borderId="0" xfId="0" applyAlignment="1">
      <alignment horizontal="center"/>
    </xf>
    <xf numFmtId="0" fontId="11" fillId="0" borderId="0" xfId="3" applyFont="1" applyBorder="1" applyAlignment="1"/>
    <xf numFmtId="0" fontId="17" fillId="0" borderId="0" xfId="3" applyFont="1" applyBorder="1" applyAlignment="1">
      <alignment horizontal="center"/>
    </xf>
    <xf numFmtId="17" fontId="17" fillId="0" borderId="0" xfId="3" applyNumberFormat="1" applyFont="1" applyBorder="1"/>
    <xf numFmtId="166" fontId="17" fillId="0" borderId="0" xfId="3" applyNumberFormat="1" applyFont="1" applyBorder="1"/>
    <xf numFmtId="166" fontId="17" fillId="0" borderId="0" xfId="3" applyNumberFormat="1" applyFont="1" applyBorder="1" applyAlignment="1">
      <alignment horizontal="right"/>
    </xf>
    <xf numFmtId="166" fontId="17" fillId="0" borderId="0" xfId="3" applyNumberFormat="1" applyFont="1" applyFill="1" applyBorder="1" applyAlignment="1">
      <alignment horizontal="right"/>
    </xf>
    <xf numFmtId="166" fontId="17" fillId="0" borderId="0" xfId="0" applyNumberFormat="1" applyFont="1" applyBorder="1" applyAlignment="1">
      <alignment horizontal="right"/>
    </xf>
    <xf numFmtId="166" fontId="17" fillId="0" borderId="0" xfId="0" applyNumberFormat="1" applyFont="1" applyFill="1" applyBorder="1" applyAlignment="1">
      <alignment horizontal="right"/>
    </xf>
    <xf numFmtId="1" fontId="0" fillId="0" borderId="0" xfId="0" applyNumberFormat="1"/>
    <xf numFmtId="1" fontId="0" fillId="6" borderId="0" xfId="0" applyNumberFormat="1" applyFill="1"/>
    <xf numFmtId="1" fontId="2" fillId="0" borderId="0" xfId="0" applyNumberFormat="1" applyFont="1"/>
    <xf numFmtId="0" fontId="0" fillId="0" borderId="0" xfId="0" applyAlignment="1">
      <alignment horizontal="center"/>
    </xf>
    <xf numFmtId="0" fontId="0" fillId="0" borderId="0" xfId="0" applyAlignment="1">
      <alignment horizontal="right"/>
    </xf>
    <xf numFmtId="0" fontId="0" fillId="0" borderId="0" xfId="0" applyAlignment="1">
      <alignment horizontal="center"/>
    </xf>
    <xf numFmtId="0" fontId="11" fillId="2" borderId="0" xfId="0" applyFont="1" applyFill="1" applyBorder="1" applyAlignment="1" applyProtection="1"/>
    <xf numFmtId="0" fontId="18" fillId="2" borderId="4" xfId="0" applyFont="1" applyFill="1" applyBorder="1" applyAlignment="1" applyProtection="1"/>
    <xf numFmtId="0" fontId="11" fillId="2" borderId="5" xfId="0" applyFont="1" applyFill="1" applyBorder="1" applyAlignment="1" applyProtection="1">
      <alignment horizontal="left"/>
    </xf>
    <xf numFmtId="171" fontId="11" fillId="2" borderId="0" xfId="0" applyNumberFormat="1" applyFont="1" applyFill="1" applyBorder="1" applyAlignment="1" applyProtection="1"/>
    <xf numFmtId="165" fontId="11" fillId="2" borderId="0" xfId="0" applyNumberFormat="1" applyFont="1" applyFill="1" applyBorder="1" applyAlignment="1" applyProtection="1"/>
    <xf numFmtId="0" fontId="0" fillId="0" borderId="0" xfId="0" applyNumberFormat="1" applyFont="1" applyBorder="1" applyAlignment="1">
      <alignment horizontal="center" wrapText="1"/>
    </xf>
    <xf numFmtId="0" fontId="4" fillId="0" borderId="0" xfId="0" applyNumberFormat="1" applyFont="1" applyBorder="1" applyAlignment="1">
      <alignment horizontal="center" wrapText="1"/>
    </xf>
    <xf numFmtId="172" fontId="0" fillId="0" borderId="0" xfId="0" applyNumberFormat="1" applyFill="1" applyAlignment="1" applyProtection="1">
      <alignment horizontal="left"/>
    </xf>
    <xf numFmtId="173" fontId="0" fillId="0" borderId="0" xfId="0" applyNumberFormat="1" applyFill="1" applyAlignment="1" applyProtection="1">
      <alignment horizontal="right"/>
    </xf>
    <xf numFmtId="0" fontId="4" fillId="0" borderId="0" xfId="0" applyNumberFormat="1" applyFont="1" applyFill="1" applyBorder="1" applyAlignment="1">
      <alignment horizontal="center" wrapText="1"/>
    </xf>
    <xf numFmtId="166" fontId="0" fillId="0" borderId="0" xfId="0" applyNumberFormat="1"/>
    <xf numFmtId="0" fontId="2" fillId="2" borderId="0" xfId="0" applyFont="1" applyFill="1"/>
    <xf numFmtId="3" fontId="2" fillId="2" borderId="0" xfId="0" applyNumberFormat="1" applyFont="1" applyFill="1"/>
    <xf numFmtId="3" fontId="0" fillId="2" borderId="0" xfId="0" applyNumberFormat="1" applyFill="1" applyAlignment="1" applyProtection="1">
      <alignment horizontal="right"/>
      <protection locked="0"/>
    </xf>
    <xf numFmtId="9" fontId="0" fillId="2" borderId="0" xfId="1" applyNumberFormat="1" applyFont="1" applyFill="1"/>
    <xf numFmtId="3" fontId="5" fillId="2" borderId="0" xfId="0" applyNumberFormat="1" applyFont="1" applyFill="1"/>
    <xf numFmtId="165" fontId="0" fillId="2" borderId="0" xfId="0" applyNumberFormat="1" applyFill="1"/>
    <xf numFmtId="3" fontId="0" fillId="2" borderId="0" xfId="0" applyNumberFormat="1" applyFill="1" applyAlignment="1">
      <alignment horizontal="center"/>
    </xf>
    <xf numFmtId="0" fontId="7" fillId="0" borderId="0" xfId="3" applyFont="1" applyFill="1" applyBorder="1"/>
    <xf numFmtId="0" fontId="6" fillId="0" borderId="0" xfId="3" applyFont="1" applyFill="1" applyBorder="1"/>
    <xf numFmtId="174" fontId="7" fillId="0" borderId="0" xfId="3" applyNumberFormat="1" applyFont="1" applyFill="1" applyBorder="1" applyAlignment="1">
      <alignment horizontal="left"/>
    </xf>
    <xf numFmtId="0" fontId="6" fillId="0" borderId="0" xfId="3" applyFont="1" applyFill="1" applyBorder="1" applyAlignment="1">
      <alignment horizontal="left"/>
    </xf>
    <xf numFmtId="0" fontId="19" fillId="0" borderId="0" xfId="3" applyFont="1" applyFill="1" applyBorder="1"/>
    <xf numFmtId="0" fontId="20" fillId="0" borderId="0" xfId="3" applyFont="1" applyFill="1" applyBorder="1"/>
    <xf numFmtId="0" fontId="7" fillId="0" borderId="0" xfId="3" applyFont="1" applyFill="1" applyBorder="1" applyAlignment="1">
      <alignment horizontal="right"/>
    </xf>
    <xf numFmtId="0" fontId="7" fillId="0" borderId="0" xfId="3" applyNumberFormat="1" applyFont="1" applyFill="1" applyBorder="1"/>
    <xf numFmtId="0" fontId="7" fillId="0" borderId="0" xfId="3" applyNumberFormat="1" applyFont="1" applyFill="1" applyBorder="1" applyAlignment="1">
      <alignment horizontal="left"/>
    </xf>
    <xf numFmtId="0" fontId="9" fillId="0" borderId="0" xfId="3" applyFont="1" applyFill="1" applyBorder="1"/>
    <xf numFmtId="49" fontId="7" fillId="0" borderId="0" xfId="3" applyNumberFormat="1" applyFont="1" applyFill="1" applyBorder="1"/>
    <xf numFmtId="1" fontId="9" fillId="0" borderId="0" xfId="3" applyNumberFormat="1" applyFont="1" applyFill="1" applyBorder="1"/>
    <xf numFmtId="166" fontId="9" fillId="0" borderId="0" xfId="3" applyNumberFormat="1" applyFont="1" applyFill="1" applyBorder="1"/>
    <xf numFmtId="175" fontId="9" fillId="0" borderId="0" xfId="3" applyNumberFormat="1" applyFont="1" applyFill="1" applyBorder="1"/>
    <xf numFmtId="9" fontId="9" fillId="0" borderId="0" xfId="1" applyNumberFormat="1" applyFont="1" applyFill="1" applyBorder="1"/>
    <xf numFmtId="0" fontId="21" fillId="0" borderId="0" xfId="0" applyNumberFormat="1" applyFont="1"/>
    <xf numFmtId="0" fontId="22" fillId="0" borderId="0" xfId="0" applyNumberFormat="1" applyFont="1"/>
    <xf numFmtId="0" fontId="23" fillId="0" borderId="0" xfId="0" applyNumberFormat="1" applyFont="1"/>
    <xf numFmtId="0" fontId="24" fillId="0" borderId="0" xfId="0" applyNumberFormat="1" applyFont="1"/>
    <xf numFmtId="0" fontId="23" fillId="0" borderId="6" xfId="0" applyNumberFormat="1" applyFont="1" applyBorder="1"/>
    <xf numFmtId="177" fontId="0" fillId="0" borderId="0" xfId="0" applyNumberFormat="1"/>
    <xf numFmtId="0" fontId="1" fillId="0" borderId="0" xfId="0" applyFont="1" applyAlignment="1" applyProtection="1">
      <alignment horizontal="left"/>
      <protection locked="0"/>
    </xf>
    <xf numFmtId="165" fontId="0" fillId="0" borderId="0" xfId="1" applyNumberFormat="1" applyFont="1" applyAlignment="1" applyProtection="1">
      <alignment horizontal="right"/>
      <protection locked="0"/>
    </xf>
    <xf numFmtId="0" fontId="2" fillId="0" borderId="0" xfId="0" applyFont="1"/>
    <xf numFmtId="0" fontId="25" fillId="0" borderId="0" xfId="9"/>
    <xf numFmtId="0" fontId="25" fillId="0" borderId="0" xfId="9" applyAlignment="1"/>
    <xf numFmtId="0" fontId="0" fillId="0" borderId="0" xfId="0" applyFont="1" applyAlignment="1"/>
    <xf numFmtId="0" fontId="0" fillId="0" borderId="0" xfId="0" applyFont="1" applyAlignment="1" applyProtection="1">
      <alignment horizontal="left"/>
      <protection locked="0"/>
    </xf>
    <xf numFmtId="0" fontId="27" fillId="2" borderId="0" xfId="0" applyFont="1" applyFill="1"/>
    <xf numFmtId="0" fontId="26" fillId="2" borderId="7" xfId="0" applyFont="1" applyFill="1" applyBorder="1" applyAlignment="1">
      <alignment horizontal="center" wrapText="1"/>
    </xf>
    <xf numFmtId="0" fontId="26" fillId="2" borderId="8" xfId="0" applyFont="1" applyFill="1" applyBorder="1" applyAlignment="1">
      <alignment horizontal="center" wrapText="1"/>
    </xf>
    <xf numFmtId="0" fontId="26" fillId="2" borderId="8" xfId="0" applyFont="1" applyFill="1" applyBorder="1" applyAlignment="1">
      <alignment horizontal="left" wrapText="1"/>
    </xf>
    <xf numFmtId="0" fontId="26" fillId="2" borderId="8" xfId="0" applyFont="1" applyFill="1" applyBorder="1" applyAlignment="1">
      <alignment horizontal="right" wrapText="1"/>
    </xf>
    <xf numFmtId="0" fontId="26" fillId="2" borderId="8" xfId="0" applyFont="1" applyFill="1" applyBorder="1" applyAlignment="1">
      <alignment horizontal="center"/>
    </xf>
    <xf numFmtId="0" fontId="26" fillId="2" borderId="0" xfId="0" applyFont="1" applyFill="1" applyBorder="1" applyAlignment="1">
      <alignment horizontal="center" wrapText="1"/>
    </xf>
    <xf numFmtId="0" fontId="26" fillId="2" borderId="0" xfId="0" applyFont="1" applyFill="1" applyBorder="1" applyAlignment="1">
      <alignment horizontal="left" wrapText="1"/>
    </xf>
    <xf numFmtId="0" fontId="26" fillId="2" borderId="0" xfId="0" applyFont="1" applyFill="1" applyBorder="1" applyAlignment="1">
      <alignment horizontal="right" wrapText="1"/>
    </xf>
    <xf numFmtId="0" fontId="26" fillId="2" borderId="0" xfId="0" applyFont="1" applyFill="1" applyBorder="1" applyAlignment="1">
      <alignment horizontal="center"/>
    </xf>
    <xf numFmtId="0" fontId="27" fillId="2" borderId="0" xfId="0" applyFont="1" applyFill="1" applyAlignment="1">
      <alignment horizontal="center"/>
    </xf>
    <xf numFmtId="3" fontId="27" fillId="2" borderId="0" xfId="0" applyNumberFormat="1" applyFont="1" applyFill="1" applyAlignment="1">
      <alignment horizontal="right"/>
    </xf>
    <xf numFmtId="165" fontId="27" fillId="2" borderId="0" xfId="0" applyNumberFormat="1" applyFont="1" applyFill="1" applyAlignment="1">
      <alignment horizontal="center"/>
    </xf>
    <xf numFmtId="10" fontId="27" fillId="2" borderId="0" xfId="0" applyNumberFormat="1" applyFont="1" applyFill="1"/>
    <xf numFmtId="0" fontId="27" fillId="2" borderId="0" xfId="0" applyFont="1" applyFill="1" applyBorder="1"/>
    <xf numFmtId="165" fontId="27" fillId="2" borderId="0" xfId="0" applyNumberFormat="1" applyFont="1" applyFill="1" applyBorder="1" applyAlignment="1">
      <alignment horizontal="center"/>
    </xf>
    <xf numFmtId="3" fontId="27" fillId="2" borderId="0" xfId="0" applyNumberFormat="1" applyFont="1" applyFill="1" applyBorder="1" applyAlignment="1">
      <alignment horizontal="right"/>
    </xf>
    <xf numFmtId="0" fontId="27" fillId="2" borderId="7" xfId="0" applyFont="1" applyFill="1" applyBorder="1"/>
    <xf numFmtId="165" fontId="27" fillId="2" borderId="7" xfId="0" applyNumberFormat="1" applyFont="1" applyFill="1" applyBorder="1"/>
    <xf numFmtId="165" fontId="27" fillId="2" borderId="7" xfId="0" applyNumberFormat="1" applyFont="1" applyFill="1" applyBorder="1" applyAlignment="1">
      <alignment horizontal="center"/>
    </xf>
    <xf numFmtId="3" fontId="27" fillId="2" borderId="7" xfId="0" applyNumberFormat="1" applyFont="1" applyFill="1" applyBorder="1" applyAlignment="1">
      <alignment horizontal="right"/>
    </xf>
    <xf numFmtId="0" fontId="26" fillId="2" borderId="0" xfId="0" applyFont="1" applyFill="1"/>
    <xf numFmtId="3" fontId="26" fillId="2" borderId="0" xfId="0" applyNumberFormat="1" applyFont="1" applyFill="1" applyAlignment="1">
      <alignment horizontal="right"/>
    </xf>
    <xf numFmtId="0" fontId="28" fillId="2" borderId="0" xfId="0" applyFont="1" applyFill="1"/>
    <xf numFmtId="0" fontId="27" fillId="7" borderId="9" xfId="0" applyFont="1" applyFill="1" applyBorder="1"/>
    <xf numFmtId="0" fontId="27" fillId="7" borderId="10" xfId="0" applyFont="1" applyFill="1" applyBorder="1"/>
    <xf numFmtId="0" fontId="27" fillId="7" borderId="11" xfId="0" applyFont="1" applyFill="1" applyBorder="1"/>
    <xf numFmtId="0" fontId="26" fillId="2" borderId="0" xfId="0" applyFont="1" applyFill="1" applyBorder="1" applyAlignment="1">
      <alignment horizontal="center" wrapText="1"/>
    </xf>
    <xf numFmtId="0" fontId="26" fillId="2" borderId="7" xfId="0" applyFont="1" applyFill="1" applyBorder="1" applyAlignment="1">
      <alignment horizontal="center" wrapText="1"/>
    </xf>
    <xf numFmtId="0" fontId="26" fillId="2" borderId="0" xfId="0" applyFont="1" applyFill="1" applyBorder="1" applyAlignment="1">
      <alignment horizontal="right" wrapText="1"/>
    </xf>
    <xf numFmtId="0" fontId="26" fillId="2" borderId="7" xfId="0" applyFont="1" applyFill="1" applyBorder="1" applyAlignment="1">
      <alignment horizontal="right" wrapText="1"/>
    </xf>
    <xf numFmtId="0" fontId="26" fillId="2" borderId="0" xfId="0" applyFont="1" applyFill="1" applyBorder="1" applyAlignment="1">
      <alignment horizontal="left" wrapText="1"/>
    </xf>
    <xf numFmtId="0" fontId="26" fillId="2" borderId="7" xfId="0" applyFont="1" applyFill="1" applyBorder="1" applyAlignment="1">
      <alignment horizontal="left" wrapText="1"/>
    </xf>
    <xf numFmtId="0" fontId="26" fillId="2" borderId="0" xfId="0" applyFont="1" applyFill="1" applyAlignment="1">
      <alignment horizontal="center"/>
    </xf>
    <xf numFmtId="176" fontId="0" fillId="0" borderId="0" xfId="0" applyNumberFormat="1"/>
    <xf numFmtId="0" fontId="6" fillId="0" borderId="0" xfId="3" applyFont="1" applyFill="1" applyBorder="1" applyAlignment="1">
      <alignment horizontal="left" wrapText="1"/>
    </xf>
    <xf numFmtId="0" fontId="0" fillId="0" borderId="0" xfId="0" applyAlignment="1">
      <alignment horizontal="center" wrapText="1"/>
    </xf>
  </cellXfs>
  <cellStyles count="10">
    <cellStyle name="Currency [0]" xfId="7" builtinId="7"/>
    <cellStyle name="Hyperlink" xfId="9" builtinId="8"/>
    <cellStyle name="Normal" xfId="0" builtinId="0"/>
    <cellStyle name="Normal 10 13" xfId="6"/>
    <cellStyle name="Normal 2" xfId="3"/>
    <cellStyle name="Normal 2 2" xfId="8"/>
    <cellStyle name="Normal 294" xfId="4"/>
    <cellStyle name="Normal_Myndir í Peningamál III Fjármálaleg skilyrði  -október" xfId="5"/>
    <cellStyle name="Normal_ÞOH 054 VII Ytri jöfnuður-  Endanlegt" xfId="2"/>
    <cellStyle name="Percent" xfId="1" builtinId="5"/>
  </cellStyles>
  <dxfs count="0"/>
  <tableStyles count="0" defaultTableStyle="TableStyleMedium2" defaultPivotStyle="PivotStyleLight16"/>
  <colors>
    <mruColors>
      <color rgb="FFB2B2B2"/>
      <color rgb="FFEFEFE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chartsheet" Target="chartsheets/sheet25.xml"/><Relationship Id="rId21" Type="http://schemas.openxmlformats.org/officeDocument/2006/relationships/chartsheet" Target="chartsheets/sheet20.xml"/><Relationship Id="rId34" Type="http://schemas.openxmlformats.org/officeDocument/2006/relationships/worksheet" Target="worksheets/sheet2.xml"/><Relationship Id="rId42" Type="http://schemas.openxmlformats.org/officeDocument/2006/relationships/worksheet" Target="worksheets/sheet10.xml"/><Relationship Id="rId47" Type="http://schemas.openxmlformats.org/officeDocument/2006/relationships/worksheet" Target="worksheets/sheet15.xml"/><Relationship Id="rId50" Type="http://schemas.openxmlformats.org/officeDocument/2006/relationships/worksheet" Target="worksheets/sheet18.xml"/><Relationship Id="rId55" Type="http://schemas.openxmlformats.org/officeDocument/2006/relationships/worksheet" Target="worksheets/sheet23.xml"/><Relationship Id="rId63" Type="http://schemas.openxmlformats.org/officeDocument/2006/relationships/worksheet" Target="worksheets/sheet31.xml"/><Relationship Id="rId7" Type="http://schemas.openxmlformats.org/officeDocument/2006/relationships/chartsheet" Target="chartsheets/sheet6.xml"/><Relationship Id="rId2" Type="http://schemas.openxmlformats.org/officeDocument/2006/relationships/chartsheet" Target="chartsheets/sheet2.xml"/><Relationship Id="rId16" Type="http://schemas.openxmlformats.org/officeDocument/2006/relationships/chartsheet" Target="chartsheets/sheet15.xml"/><Relationship Id="rId29" Type="http://schemas.openxmlformats.org/officeDocument/2006/relationships/chartsheet" Target="chartsheets/sheet28.xml"/><Relationship Id="rId11" Type="http://schemas.openxmlformats.org/officeDocument/2006/relationships/chartsheet" Target="chartsheets/sheet10.xml"/><Relationship Id="rId24" Type="http://schemas.openxmlformats.org/officeDocument/2006/relationships/chartsheet" Target="chartsheets/sheet23.xml"/><Relationship Id="rId32" Type="http://schemas.openxmlformats.org/officeDocument/2006/relationships/chartsheet" Target="chartsheets/sheet31.xml"/><Relationship Id="rId37" Type="http://schemas.openxmlformats.org/officeDocument/2006/relationships/worksheet" Target="worksheets/sheet5.xml"/><Relationship Id="rId40" Type="http://schemas.openxmlformats.org/officeDocument/2006/relationships/worksheet" Target="worksheets/sheet8.xml"/><Relationship Id="rId45" Type="http://schemas.openxmlformats.org/officeDocument/2006/relationships/worksheet" Target="worksheets/sheet13.xml"/><Relationship Id="rId53" Type="http://schemas.openxmlformats.org/officeDocument/2006/relationships/worksheet" Target="worksheets/sheet21.xml"/><Relationship Id="rId58" Type="http://schemas.openxmlformats.org/officeDocument/2006/relationships/worksheet" Target="worksheets/sheet26.xml"/><Relationship Id="rId66" Type="http://schemas.openxmlformats.org/officeDocument/2006/relationships/sharedStrings" Target="sharedStrings.xml"/><Relationship Id="rId5" Type="http://schemas.openxmlformats.org/officeDocument/2006/relationships/chartsheet" Target="chartsheets/sheet4.xml"/><Relationship Id="rId61" Type="http://schemas.openxmlformats.org/officeDocument/2006/relationships/worksheet" Target="worksheets/sheet29.xml"/><Relationship Id="rId19" Type="http://schemas.openxmlformats.org/officeDocument/2006/relationships/chartsheet" Target="chartsheets/sheet18.xml"/><Relationship Id="rId14" Type="http://schemas.openxmlformats.org/officeDocument/2006/relationships/chartsheet" Target="chartsheets/sheet13.xml"/><Relationship Id="rId22" Type="http://schemas.openxmlformats.org/officeDocument/2006/relationships/chartsheet" Target="chartsheets/sheet21.xml"/><Relationship Id="rId27" Type="http://schemas.openxmlformats.org/officeDocument/2006/relationships/chartsheet" Target="chartsheets/sheet26.xml"/><Relationship Id="rId30" Type="http://schemas.openxmlformats.org/officeDocument/2006/relationships/chartsheet" Target="chartsheets/sheet29.xml"/><Relationship Id="rId35" Type="http://schemas.openxmlformats.org/officeDocument/2006/relationships/worksheet" Target="worksheets/sheet3.xml"/><Relationship Id="rId43" Type="http://schemas.openxmlformats.org/officeDocument/2006/relationships/worksheet" Target="worksheets/sheet11.xml"/><Relationship Id="rId48" Type="http://schemas.openxmlformats.org/officeDocument/2006/relationships/worksheet" Target="worksheets/sheet16.xml"/><Relationship Id="rId56" Type="http://schemas.openxmlformats.org/officeDocument/2006/relationships/worksheet" Target="worksheets/sheet24.xml"/><Relationship Id="rId64" Type="http://schemas.openxmlformats.org/officeDocument/2006/relationships/theme" Target="theme/theme1.xml"/><Relationship Id="rId8" Type="http://schemas.openxmlformats.org/officeDocument/2006/relationships/chartsheet" Target="chartsheets/sheet7.xml"/><Relationship Id="rId51" Type="http://schemas.openxmlformats.org/officeDocument/2006/relationships/worksheet" Target="worksheets/sheet19.xml"/><Relationship Id="rId3" Type="http://schemas.openxmlformats.org/officeDocument/2006/relationships/chartsheet" Target="chartsheets/sheet3.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chartsheet" Target="chartsheets/sheet24.xml"/><Relationship Id="rId33" Type="http://schemas.openxmlformats.org/officeDocument/2006/relationships/chartsheet" Target="chartsheets/sheet32.xml"/><Relationship Id="rId38" Type="http://schemas.openxmlformats.org/officeDocument/2006/relationships/worksheet" Target="worksheets/sheet6.xml"/><Relationship Id="rId46" Type="http://schemas.openxmlformats.org/officeDocument/2006/relationships/worksheet" Target="worksheets/sheet14.xml"/><Relationship Id="rId59" Type="http://schemas.openxmlformats.org/officeDocument/2006/relationships/worksheet" Target="worksheets/sheet27.xml"/><Relationship Id="rId67" Type="http://schemas.openxmlformats.org/officeDocument/2006/relationships/calcChain" Target="calcChain.xml"/><Relationship Id="rId20" Type="http://schemas.openxmlformats.org/officeDocument/2006/relationships/chartsheet" Target="chartsheets/sheet19.xml"/><Relationship Id="rId41" Type="http://schemas.openxmlformats.org/officeDocument/2006/relationships/worksheet" Target="worksheets/sheet9.xml"/><Relationship Id="rId54" Type="http://schemas.openxmlformats.org/officeDocument/2006/relationships/worksheet" Target="worksheets/sheet22.xml"/><Relationship Id="rId62" Type="http://schemas.openxmlformats.org/officeDocument/2006/relationships/worksheet" Target="worksheets/sheet30.xml"/><Relationship Id="rId1" Type="http://schemas.openxmlformats.org/officeDocument/2006/relationships/chartsheet" Target="chartsheets/sheet1.xml"/><Relationship Id="rId6" Type="http://schemas.openxmlformats.org/officeDocument/2006/relationships/chartsheet" Target="chartsheets/sheet5.xml"/><Relationship Id="rId15" Type="http://schemas.openxmlformats.org/officeDocument/2006/relationships/chartsheet" Target="chartsheets/sheet14.xml"/><Relationship Id="rId23" Type="http://schemas.openxmlformats.org/officeDocument/2006/relationships/chartsheet" Target="chartsheets/sheet22.xml"/><Relationship Id="rId28" Type="http://schemas.openxmlformats.org/officeDocument/2006/relationships/chartsheet" Target="chartsheets/sheet27.xml"/><Relationship Id="rId36" Type="http://schemas.openxmlformats.org/officeDocument/2006/relationships/worksheet" Target="worksheets/sheet4.xml"/><Relationship Id="rId49" Type="http://schemas.openxmlformats.org/officeDocument/2006/relationships/worksheet" Target="worksheets/sheet17.xml"/><Relationship Id="rId57" Type="http://schemas.openxmlformats.org/officeDocument/2006/relationships/worksheet" Target="worksheets/sheet25.xml"/><Relationship Id="rId10" Type="http://schemas.openxmlformats.org/officeDocument/2006/relationships/chartsheet" Target="chartsheets/sheet9.xml"/><Relationship Id="rId31" Type="http://schemas.openxmlformats.org/officeDocument/2006/relationships/chartsheet" Target="chartsheets/sheet30.xml"/><Relationship Id="rId44" Type="http://schemas.openxmlformats.org/officeDocument/2006/relationships/worksheet" Target="worksheets/sheet12.xml"/><Relationship Id="rId52" Type="http://schemas.openxmlformats.org/officeDocument/2006/relationships/worksheet" Target="worksheets/sheet20.xml"/><Relationship Id="rId60" Type="http://schemas.openxmlformats.org/officeDocument/2006/relationships/worksheet" Target="worksheets/sheet28.xml"/><Relationship Id="rId65" Type="http://schemas.openxmlformats.org/officeDocument/2006/relationships/styles" Target="styles.xml"/><Relationship Id="rId4" Type="http://schemas.openxmlformats.org/officeDocument/2006/relationships/worksheet" Target="worksheets/sheet1.xml"/><Relationship Id="rId9" Type="http://schemas.openxmlformats.org/officeDocument/2006/relationships/chartsheet" Target="chartsheets/sheet8.xml"/><Relationship Id="rId13" Type="http://schemas.openxmlformats.org/officeDocument/2006/relationships/chartsheet" Target="chartsheets/sheet12.xml"/><Relationship Id="rId18" Type="http://schemas.openxmlformats.org/officeDocument/2006/relationships/chartsheet" Target="chartsheets/sheet17.xml"/><Relationship Id="rId39" Type="http://schemas.openxmlformats.org/officeDocument/2006/relationships/worksheet" Target="worksheets/sheet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893609315905212"/>
          <c:y val="5.019394919325923E-2"/>
          <c:w val="0.39142911795874996"/>
          <c:h val="0.85574830260517054"/>
        </c:manualLayout>
      </c:layout>
      <c:barChart>
        <c:barDir val="bar"/>
        <c:grouping val="stacked"/>
        <c:varyColors val="0"/>
        <c:ser>
          <c:idx val="0"/>
          <c:order val="0"/>
          <c:tx>
            <c:strRef>
              <c:f>'D1'!$B$1</c:f>
              <c:strCache>
                <c:ptCount val="1"/>
                <c:pt idx="0">
                  <c:v>2012 ranking</c:v>
                </c:pt>
              </c:strCache>
            </c:strRef>
          </c:tx>
          <c:spPr>
            <a:solidFill>
              <a:srgbClr val="002060"/>
            </a:solidFill>
          </c:spPr>
          <c:invertIfNegative val="0"/>
          <c:dLbls>
            <c:dLbl>
              <c:idx val="2"/>
              <c:layout>
                <c:manualLayout>
                  <c:x val="1.8125394354155198E-2"/>
                  <c:y val="0"/>
                </c:manualLayout>
              </c:layout>
              <c:dLblPos val="ctr"/>
              <c:showLegendKey val="0"/>
              <c:showVal val="1"/>
              <c:showCatName val="0"/>
              <c:showSerName val="0"/>
              <c:showPercent val="0"/>
              <c:showBubbleSize val="0"/>
            </c:dLbl>
            <c:dLbl>
              <c:idx val="3"/>
              <c:layout>
                <c:manualLayout>
                  <c:x val="2.4628308374682217E-2"/>
                  <c:y val="6.2757788880683609E-17"/>
                </c:manualLayout>
              </c:layout>
              <c:dLblPos val="ctr"/>
              <c:showLegendKey val="0"/>
              <c:showVal val="1"/>
              <c:showCatName val="0"/>
              <c:showSerName val="0"/>
              <c:showPercent val="0"/>
              <c:showBubbleSize val="0"/>
            </c:dLbl>
            <c:dLbl>
              <c:idx val="4"/>
              <c:layout>
                <c:manualLayout>
                  <c:x val="2.8219964680801814E-2"/>
                  <c:y val="6.2757788880683609E-17"/>
                </c:manualLayout>
              </c:layout>
              <c:dLblPos val="ctr"/>
              <c:showLegendKey val="0"/>
              <c:showVal val="1"/>
              <c:showCatName val="0"/>
              <c:showSerName val="0"/>
              <c:showPercent val="0"/>
              <c:showBubbleSize val="0"/>
            </c:dLbl>
            <c:dLbl>
              <c:idx val="5"/>
              <c:layout>
                <c:manualLayout>
                  <c:x val="3.0964109571652049E-2"/>
                  <c:y val="0"/>
                </c:manualLayout>
              </c:layout>
              <c:dLblPos val="ctr"/>
              <c:showLegendKey val="0"/>
              <c:showVal val="1"/>
              <c:showCatName val="0"/>
              <c:showSerName val="0"/>
              <c:showPercent val="0"/>
              <c:showBubbleSize val="0"/>
            </c:dLbl>
            <c:dLbl>
              <c:idx val="6"/>
              <c:layout>
                <c:manualLayout>
                  <c:x val="3.6694929492277192E-2"/>
                  <c:y val="0"/>
                </c:manualLayout>
              </c:layout>
              <c:dLblPos val="ctr"/>
              <c:showLegendKey val="0"/>
              <c:showVal val="1"/>
              <c:showCatName val="0"/>
              <c:showSerName val="0"/>
              <c:showPercent val="0"/>
              <c:showBubbleSize val="0"/>
            </c:dLbl>
            <c:dLbl>
              <c:idx val="7"/>
              <c:layout>
                <c:manualLayout>
                  <c:x val="4.3676482118255845E-2"/>
                  <c:y val="-3.4229221226591568E-3"/>
                </c:manualLayout>
              </c:layout>
              <c:dLblPos val="ctr"/>
              <c:showLegendKey val="0"/>
              <c:showVal val="1"/>
              <c:showCatName val="0"/>
              <c:showSerName val="0"/>
              <c:showPercent val="0"/>
              <c:showBubbleSize val="0"/>
            </c:dLbl>
            <c:dLbl>
              <c:idx val="8"/>
              <c:layout>
                <c:manualLayout>
                  <c:x val="4.8317260484686923E-2"/>
                  <c:y val="1.2551557776136722E-16"/>
                </c:manualLayout>
              </c:layout>
              <c:dLblPos val="ctr"/>
              <c:showLegendKey val="0"/>
              <c:showVal val="1"/>
              <c:showCatName val="0"/>
              <c:showSerName val="0"/>
              <c:showPercent val="0"/>
              <c:showBubbleSize val="0"/>
            </c:dLbl>
            <c:dLbl>
              <c:idx val="9"/>
              <c:layout>
                <c:manualLayout>
                  <c:x val="5.466426227304802E-2"/>
                  <c:y val="0"/>
                </c:manualLayout>
              </c:layout>
              <c:dLblPos val="ctr"/>
              <c:showLegendKey val="0"/>
              <c:showVal val="1"/>
              <c:showCatName val="0"/>
              <c:showSerName val="0"/>
              <c:showPercent val="0"/>
              <c:showBubbleSize val="0"/>
            </c:dLbl>
            <c:dLbl>
              <c:idx val="10"/>
              <c:layout>
                <c:manualLayout>
                  <c:x val="4.8974361846305485E-2"/>
                  <c:y val="1.2551557776136722E-16"/>
                </c:manualLayout>
              </c:layout>
              <c:dLblPos val="ctr"/>
              <c:showLegendKey val="0"/>
              <c:showVal val="1"/>
              <c:showCatName val="0"/>
              <c:showSerName val="0"/>
              <c:showPercent val="0"/>
              <c:showBubbleSize val="0"/>
            </c:dLbl>
            <c:dLbl>
              <c:idx val="11"/>
              <c:layout>
                <c:manualLayout>
                  <c:x val="8.5298775775360935E-2"/>
                  <c:y val="0"/>
                </c:manualLayout>
              </c:layout>
              <c:dLblPos val="ctr"/>
              <c:showLegendKey val="0"/>
              <c:showVal val="1"/>
              <c:showCatName val="0"/>
              <c:showSerName val="0"/>
              <c:showPercent val="0"/>
              <c:showBubbleSize val="0"/>
            </c:dLbl>
            <c:dLbl>
              <c:idx val="12"/>
              <c:layout>
                <c:manualLayout>
                  <c:x val="4.3590768328910685E-2"/>
                  <c:y val="1.5337514714475666E-16"/>
                </c:manualLayout>
              </c:layout>
              <c:dLblPos val="ctr"/>
              <c:showLegendKey val="0"/>
              <c:showVal val="1"/>
              <c:showCatName val="0"/>
              <c:showSerName val="0"/>
              <c:showPercent val="0"/>
              <c:showBubbleSize val="0"/>
            </c:dLbl>
            <c:dLbl>
              <c:idx val="13"/>
              <c:layout>
                <c:manualLayout>
                  <c:x val="4.6687210084497471E-2"/>
                  <c:y val="0"/>
                </c:manualLayout>
              </c:layout>
              <c:dLblPos val="ctr"/>
              <c:showLegendKey val="0"/>
              <c:showVal val="1"/>
              <c:showCatName val="0"/>
              <c:showSerName val="0"/>
              <c:showPercent val="0"/>
              <c:showBubbleSize val="0"/>
            </c:dLbl>
            <c:dLbl>
              <c:idx val="14"/>
              <c:layout>
                <c:manualLayout>
                  <c:x val="5.1994015049587589E-2"/>
                  <c:y val="-2.0915034401937883E-3"/>
                </c:manualLayout>
              </c:layout>
              <c:dLblPos val="ctr"/>
              <c:showLegendKey val="0"/>
              <c:showVal val="1"/>
              <c:showCatName val="0"/>
              <c:showSerName val="0"/>
              <c:showPercent val="0"/>
              <c:showBubbleSize val="0"/>
            </c:dLbl>
            <c:dLbl>
              <c:idx val="15"/>
              <c:layout>
                <c:manualLayout>
                  <c:x val="8.1405593378877414E-2"/>
                  <c:y val="0"/>
                </c:manualLayout>
              </c:layout>
              <c:dLblPos val="ctr"/>
              <c:showLegendKey val="0"/>
              <c:showVal val="1"/>
              <c:showCatName val="0"/>
              <c:showSerName val="0"/>
              <c:showPercent val="0"/>
              <c:showBubbleSize val="0"/>
            </c:dLbl>
            <c:dLblPos val="inBase"/>
            <c:showLegendKey val="0"/>
            <c:showVal val="1"/>
            <c:showCatName val="0"/>
            <c:showSerName val="0"/>
            <c:showPercent val="0"/>
            <c:showBubbleSize val="0"/>
            <c:showLeaderLines val="0"/>
          </c:dLbls>
          <c:cat>
            <c:strRef>
              <c:f>'D1'!$A$2:$A$17</c:f>
              <c:strCache>
                <c:ptCount val="16"/>
                <c:pt idx="0">
                  <c:v>Gender equality (WEF)</c:v>
                </c:pt>
                <c:pt idx="1">
                  <c:v>Global Peace Index</c:v>
                </c:pt>
                <c:pt idx="2">
                  <c:v>Democracy Index (The Economist)</c:v>
                </c:pt>
                <c:pt idx="3">
                  <c:v>Media Freedom (Freedom House)</c:v>
                </c:pt>
                <c:pt idx="4">
                  <c:v>Corruption (Transparendcy Int.)</c:v>
                </c:pt>
                <c:pt idx="5">
                  <c:v>Human Development (UN)</c:v>
                </c:pt>
                <c:pt idx="6">
                  <c:v>Doing Business (WB)</c:v>
                </c:pt>
                <c:pt idx="7">
                  <c:v>Prosperity Index (Legatum)</c:v>
                </c:pt>
                <c:pt idx="8">
                  <c:v>Global Innovatoin Index (INSEAD)</c:v>
                </c:pt>
                <c:pt idx="9">
                  <c:v>Property Right (IPRI)</c:v>
                </c:pt>
                <c:pt idx="10">
                  <c:v>Country Brand Index</c:v>
                </c:pt>
                <c:pt idx="11">
                  <c:v>Economic freedom (HF)</c:v>
                </c:pt>
                <c:pt idx="12">
                  <c:v>Competitiveness (IMD)</c:v>
                </c:pt>
                <c:pt idx="13">
                  <c:v>Competitiveness (WEF)</c:v>
                </c:pt>
                <c:pt idx="14">
                  <c:v>Globalization (KOF)</c:v>
                </c:pt>
                <c:pt idx="15">
                  <c:v>Economic freedom (Fraser)</c:v>
                </c:pt>
              </c:strCache>
            </c:strRef>
          </c:cat>
          <c:val>
            <c:numRef>
              <c:f>'D1'!$B$2:$B$17</c:f>
              <c:numCache>
                <c:formatCode>General</c:formatCode>
                <c:ptCount val="16"/>
                <c:pt idx="0">
                  <c:v>1</c:v>
                </c:pt>
                <c:pt idx="1">
                  <c:v>1</c:v>
                </c:pt>
                <c:pt idx="2">
                  <c:v>3</c:v>
                </c:pt>
                <c:pt idx="3">
                  <c:v>9</c:v>
                </c:pt>
                <c:pt idx="4">
                  <c:v>11</c:v>
                </c:pt>
                <c:pt idx="5">
                  <c:v>13</c:v>
                </c:pt>
                <c:pt idx="6">
                  <c:v>14</c:v>
                </c:pt>
                <c:pt idx="7">
                  <c:v>15</c:v>
                </c:pt>
                <c:pt idx="8">
                  <c:v>18</c:v>
                </c:pt>
                <c:pt idx="9">
                  <c:v>21</c:v>
                </c:pt>
                <c:pt idx="10">
                  <c:v>22</c:v>
                </c:pt>
                <c:pt idx="11">
                  <c:v>23</c:v>
                </c:pt>
                <c:pt idx="12">
                  <c:v>29</c:v>
                </c:pt>
                <c:pt idx="13">
                  <c:v>30</c:v>
                </c:pt>
                <c:pt idx="14">
                  <c:v>37</c:v>
                </c:pt>
                <c:pt idx="15">
                  <c:v>65</c:v>
                </c:pt>
              </c:numCache>
            </c:numRef>
          </c:val>
        </c:ser>
        <c:ser>
          <c:idx val="1"/>
          <c:order val="1"/>
          <c:tx>
            <c:v>No. of countries</c:v>
          </c:tx>
          <c:spPr>
            <a:solidFill>
              <a:schemeClr val="bg1">
                <a:lumMod val="75000"/>
              </a:schemeClr>
            </a:solidFill>
          </c:spPr>
          <c:invertIfNegative val="0"/>
          <c:dLbls>
            <c:dLbl>
              <c:idx val="0"/>
              <c:layout>
                <c:manualLayout>
                  <c:x val="0.15686264611837988"/>
                  <c:y val="1.6468531025147941E-7"/>
                </c:manualLayout>
              </c:layout>
              <c:tx>
                <c:strRef>
                  <c:f>'D1'!$C$2</c:f>
                  <c:strCache>
                    <c:ptCount val="1"/>
                    <c:pt idx="0">
                      <c:v>135</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
              <c:layout>
                <c:manualLayout>
                  <c:x val="0.1841432323952035"/>
                  <c:y val="1.6468531025147941E-7"/>
                </c:manualLayout>
              </c:layout>
              <c:tx>
                <c:strRef>
                  <c:f>'D1'!$C$3</c:f>
                  <c:strCache>
                    <c:ptCount val="1"/>
                    <c:pt idx="0">
                      <c:v>158</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2"/>
              <c:layout>
                <c:manualLayout>
                  <c:x val="0.20733153203410232"/>
                  <c:y val="1.6468531023230753E-7"/>
                </c:manualLayout>
              </c:layout>
              <c:tx>
                <c:strRef>
                  <c:f>'D1'!$C$4</c:f>
                  <c:strCache>
                    <c:ptCount val="1"/>
                    <c:pt idx="0">
                      <c:v>189</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3"/>
              <c:layout>
                <c:manualLayout>
                  <c:x val="0.19232737605721242"/>
                  <c:y val="3.2937062050295881E-7"/>
                </c:manualLayout>
              </c:layout>
              <c:tx>
                <c:strRef>
                  <c:f>'D1'!$C$5</c:f>
                  <c:strCache>
                    <c:ptCount val="1"/>
                    <c:pt idx="0">
                      <c:v>179</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4"/>
              <c:layout>
                <c:manualLayout>
                  <c:x val="0.18687128028253974"/>
                  <c:y val="4.1831715656978283E-3"/>
                </c:manualLayout>
              </c:layout>
              <c:tx>
                <c:strRef>
                  <c:f>'D1'!$C$6</c:f>
                  <c:strCache>
                    <c:ptCount val="1"/>
                    <c:pt idx="0">
                      <c:v>174</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5"/>
              <c:layout>
                <c:manualLayout>
                  <c:x val="0.19778347183188533"/>
                  <c:y val="2.0918328108142916E-3"/>
                </c:manualLayout>
              </c:layout>
              <c:tx>
                <c:strRef>
                  <c:f>'D1'!$C$7</c:f>
                  <c:strCache>
                    <c:ptCount val="1"/>
                    <c:pt idx="0">
                      <c:v>186</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6"/>
              <c:layout>
                <c:manualLayout>
                  <c:x val="0.19505542394454897"/>
                  <c:y val="1.6468531025147941E-7"/>
                </c:manualLayout>
              </c:layout>
              <c:tx>
                <c:strRef>
                  <c:f>'D1'!$C$8</c:f>
                  <c:strCache>
                    <c:ptCount val="1"/>
                    <c:pt idx="0">
                      <c:v>185</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7"/>
              <c:layout>
                <c:manualLayout>
                  <c:x val="0.15140665774716741"/>
                  <c:y val="1.6468531025147941E-7"/>
                </c:manualLayout>
              </c:layout>
              <c:tx>
                <c:strRef>
                  <c:f>'D1'!$C$9</c:f>
                  <c:strCache>
                    <c:ptCount val="1"/>
                    <c:pt idx="0">
                      <c:v>142</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8"/>
              <c:layout>
                <c:manualLayout>
                  <c:x val="0.14867860985983097"/>
                  <c:y val="1.6468531025147941E-7"/>
                </c:manualLayout>
              </c:layout>
              <c:tx>
                <c:strRef>
                  <c:f>'D1'!$C$10</c:f>
                  <c:strCache>
                    <c:ptCount val="1"/>
                    <c:pt idx="0">
                      <c:v>141</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9"/>
              <c:layout>
                <c:manualLayout>
                  <c:x val="0.13367434647948107"/>
                  <c:y val="1.6468531025147941E-7"/>
                </c:manualLayout>
              </c:layout>
              <c:tx>
                <c:strRef>
                  <c:f>'D1'!$C$11</c:f>
                  <c:strCache>
                    <c:ptCount val="1"/>
                    <c:pt idx="0">
                      <c:v>130</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0"/>
              <c:layout>
                <c:manualLayout>
                  <c:x val="0.12003410704279931"/>
                  <c:y val="1.6468531025147941E-7"/>
                </c:manualLayout>
              </c:layout>
              <c:tx>
                <c:strRef>
                  <c:f>'D1'!$C$12</c:f>
                  <c:strCache>
                    <c:ptCount val="1"/>
                    <c:pt idx="0">
                      <c:v>118</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1"/>
              <c:layout>
                <c:manualLayout>
                  <c:x val="0.1786871366205309"/>
                  <c:y val="3.2937062057964637E-7"/>
                </c:manualLayout>
              </c:layout>
              <c:tx>
                <c:strRef>
                  <c:f>'D1'!$C$13</c:f>
                  <c:strCache>
                    <c:ptCount val="1"/>
                    <c:pt idx="0">
                      <c:v>177</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2"/>
              <c:layout>
                <c:manualLayout>
                  <c:x val="4.6376706681257783E-2"/>
                  <c:y val="1.6468531025147941E-7"/>
                </c:manualLayout>
              </c:layout>
              <c:tx>
                <c:strRef>
                  <c:f>'D1'!$C$14</c:f>
                  <c:strCache>
                    <c:ptCount val="1"/>
                    <c:pt idx="0">
                      <c:v>60</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3"/>
              <c:layout>
                <c:manualLayout>
                  <c:x val="0.13913044225415375"/>
                  <c:y val="1.6468531040485455E-7"/>
                </c:manualLayout>
              </c:layout>
              <c:tx>
                <c:strRef>
                  <c:f>'D1'!$C$15</c:f>
                  <c:strCache>
                    <c:ptCount val="1"/>
                    <c:pt idx="0">
                      <c:v>144</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4"/>
              <c:layout>
                <c:manualLayout>
                  <c:x val="0.18005105316073883"/>
                  <c:y val="1.6468531025147941E-7"/>
                </c:manualLayout>
              </c:layout>
              <c:tx>
                <c:strRef>
                  <c:f>'D1'!$C$16</c:f>
                  <c:strCache>
                    <c:ptCount val="1"/>
                    <c:pt idx="0">
                      <c:v>208</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dLbl>
              <c:idx val="15"/>
              <c:layout>
                <c:manualLayout>
                  <c:x val="0.10366581971878122"/>
                  <c:y val="1.6468531009810426E-7"/>
                </c:manualLayout>
              </c:layout>
              <c:tx>
                <c:strRef>
                  <c:f>'D1'!$C$17</c:f>
                  <c:strCache>
                    <c:ptCount val="1"/>
                    <c:pt idx="0">
                      <c:v>144</c:v>
                    </c:pt>
                  </c:strCache>
                </c:strRef>
              </c:tx>
              <c:spPr/>
              <c:txPr>
                <a:bodyPr/>
                <a:lstStyle/>
                <a:p>
                  <a:pPr>
                    <a:defRPr sz="1800" b="0" i="0" strike="noStrike">
                      <a:latin typeface="Calibri"/>
                    </a:defRPr>
                  </a:pPr>
                  <a:endParaRPr lang="is-IS"/>
                </a:p>
              </c:txPr>
              <c:dLblPos val="ctr"/>
              <c:showLegendKey val="0"/>
              <c:showVal val="1"/>
              <c:showCatName val="0"/>
              <c:showSerName val="0"/>
              <c:showPercent val="0"/>
              <c:showBubbleSize val="0"/>
            </c:dLbl>
            <c:txPr>
              <a:bodyPr/>
              <a:lstStyle/>
              <a:p>
                <a:pPr>
                  <a:defRPr sz="1800"/>
                </a:pPr>
                <a:endParaRPr lang="is-IS"/>
              </a:p>
            </c:txPr>
            <c:showLegendKey val="0"/>
            <c:showVal val="1"/>
            <c:showCatName val="0"/>
            <c:showSerName val="0"/>
            <c:showPercent val="0"/>
            <c:showBubbleSize val="0"/>
            <c:showLeaderLines val="0"/>
          </c:dLbls>
          <c:cat>
            <c:strRef>
              <c:f>'D1'!$A$2:$A$17</c:f>
              <c:strCache>
                <c:ptCount val="16"/>
                <c:pt idx="0">
                  <c:v>Gender equality (WEF)</c:v>
                </c:pt>
                <c:pt idx="1">
                  <c:v>Global Peace Index</c:v>
                </c:pt>
                <c:pt idx="2">
                  <c:v>Democracy Index (The Economist)</c:v>
                </c:pt>
                <c:pt idx="3">
                  <c:v>Media Freedom (Freedom House)</c:v>
                </c:pt>
                <c:pt idx="4">
                  <c:v>Corruption (Transparendcy Int.)</c:v>
                </c:pt>
                <c:pt idx="5">
                  <c:v>Human Development (UN)</c:v>
                </c:pt>
                <c:pt idx="6">
                  <c:v>Doing Business (WB)</c:v>
                </c:pt>
                <c:pt idx="7">
                  <c:v>Prosperity Index (Legatum)</c:v>
                </c:pt>
                <c:pt idx="8">
                  <c:v>Global Innovatoin Index (INSEAD)</c:v>
                </c:pt>
                <c:pt idx="9">
                  <c:v>Property Right (IPRI)</c:v>
                </c:pt>
                <c:pt idx="10">
                  <c:v>Country Brand Index</c:v>
                </c:pt>
                <c:pt idx="11">
                  <c:v>Economic freedom (HF)</c:v>
                </c:pt>
                <c:pt idx="12">
                  <c:v>Competitiveness (IMD)</c:v>
                </c:pt>
                <c:pt idx="13">
                  <c:v>Competitiveness (WEF)</c:v>
                </c:pt>
                <c:pt idx="14">
                  <c:v>Globalization (KOF)</c:v>
                </c:pt>
                <c:pt idx="15">
                  <c:v>Economic freedom (Fraser)</c:v>
                </c:pt>
              </c:strCache>
            </c:strRef>
          </c:cat>
          <c:val>
            <c:numRef>
              <c:f>'D1'!$D$2:$D$17</c:f>
              <c:numCache>
                <c:formatCode>General</c:formatCode>
                <c:ptCount val="16"/>
                <c:pt idx="0">
                  <c:v>134</c:v>
                </c:pt>
                <c:pt idx="1">
                  <c:v>157</c:v>
                </c:pt>
                <c:pt idx="2">
                  <c:v>186</c:v>
                </c:pt>
                <c:pt idx="3">
                  <c:v>170</c:v>
                </c:pt>
                <c:pt idx="4">
                  <c:v>163</c:v>
                </c:pt>
                <c:pt idx="5">
                  <c:v>173</c:v>
                </c:pt>
                <c:pt idx="6">
                  <c:v>171</c:v>
                </c:pt>
                <c:pt idx="7">
                  <c:v>127</c:v>
                </c:pt>
                <c:pt idx="8">
                  <c:v>123</c:v>
                </c:pt>
                <c:pt idx="9">
                  <c:v>109</c:v>
                </c:pt>
                <c:pt idx="10">
                  <c:v>96</c:v>
                </c:pt>
                <c:pt idx="11">
                  <c:v>154</c:v>
                </c:pt>
                <c:pt idx="12">
                  <c:v>31</c:v>
                </c:pt>
                <c:pt idx="13">
                  <c:v>114</c:v>
                </c:pt>
                <c:pt idx="14">
                  <c:v>171</c:v>
                </c:pt>
                <c:pt idx="15">
                  <c:v>79</c:v>
                </c:pt>
              </c:numCache>
            </c:numRef>
          </c:val>
        </c:ser>
        <c:dLbls>
          <c:showLegendKey val="0"/>
          <c:showVal val="0"/>
          <c:showCatName val="0"/>
          <c:showSerName val="0"/>
          <c:showPercent val="0"/>
          <c:showBubbleSize val="0"/>
        </c:dLbls>
        <c:gapWidth val="150"/>
        <c:overlap val="100"/>
        <c:axId val="50329088"/>
        <c:axId val="184284800"/>
      </c:barChart>
      <c:catAx>
        <c:axId val="50329088"/>
        <c:scaling>
          <c:orientation val="maxMin"/>
        </c:scaling>
        <c:delete val="0"/>
        <c:axPos val="l"/>
        <c:majorTickMark val="none"/>
        <c:minorTickMark val="none"/>
        <c:tickLblPos val="nextTo"/>
        <c:crossAx val="184284800"/>
        <c:crosses val="autoZero"/>
        <c:auto val="1"/>
        <c:lblAlgn val="ctr"/>
        <c:lblOffset val="100"/>
        <c:noMultiLvlLbl val="0"/>
      </c:catAx>
      <c:valAx>
        <c:axId val="184284800"/>
        <c:scaling>
          <c:orientation val="minMax"/>
          <c:max val="200"/>
        </c:scaling>
        <c:delete val="1"/>
        <c:axPos val="b"/>
        <c:numFmt formatCode="General" sourceLinked="1"/>
        <c:majorTickMark val="in"/>
        <c:minorTickMark val="none"/>
        <c:tickLblPos val="nextTo"/>
        <c:crossAx val="50329088"/>
        <c:crosses val="max"/>
        <c:crossBetween val="between"/>
      </c:valAx>
    </c:plotArea>
    <c:legend>
      <c:legendPos val="r"/>
      <c:layout>
        <c:manualLayout>
          <c:xMode val="edge"/>
          <c:yMode val="edge"/>
          <c:x val="0.74323094619890173"/>
          <c:y val="3.5659237199542483E-2"/>
          <c:w val="0.24310117149745608"/>
          <c:h val="0.14446396945125373"/>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53127734033246"/>
          <c:y val="5.0925925925925923E-2"/>
          <c:w val="0.71808136482939633"/>
          <c:h val="0.75439049285505977"/>
        </c:manualLayout>
      </c:layout>
      <c:barChart>
        <c:barDir val="bar"/>
        <c:grouping val="clustered"/>
        <c:varyColors val="0"/>
        <c:ser>
          <c:idx val="0"/>
          <c:order val="0"/>
          <c:tx>
            <c:strRef>
              <c:f>'D13'!$C$5</c:f>
              <c:strCache>
                <c:ptCount val="1"/>
                <c:pt idx="0">
                  <c:v>2006</c:v>
                </c:pt>
              </c:strCache>
            </c:strRef>
          </c:tx>
          <c:spPr>
            <a:solidFill>
              <a:schemeClr val="accent1">
                <a:lumMod val="60000"/>
                <a:lumOff val="40000"/>
              </a:schemeClr>
            </a:solidFill>
          </c:spPr>
          <c:invertIfNegative val="0"/>
          <c:cat>
            <c:strRef>
              <c:f>'D13'!$B$6:$B$15</c:f>
              <c:strCache>
                <c:ptCount val="10"/>
                <c:pt idx="0">
                  <c:v>Finland</c:v>
                </c:pt>
                <c:pt idx="1">
                  <c:v>Denmark</c:v>
                </c:pt>
                <c:pt idx="2">
                  <c:v>United Kingdom</c:v>
                </c:pt>
                <c:pt idx="3">
                  <c:v>Iceland</c:v>
                </c:pt>
                <c:pt idx="4">
                  <c:v>Germany</c:v>
                </c:pt>
                <c:pt idx="5">
                  <c:v>Sweden</c:v>
                </c:pt>
                <c:pt idx="6">
                  <c:v>Netherlands</c:v>
                </c:pt>
                <c:pt idx="7">
                  <c:v>Ireland</c:v>
                </c:pt>
                <c:pt idx="8">
                  <c:v>Norway</c:v>
                </c:pt>
                <c:pt idx="9">
                  <c:v>Luxembourg</c:v>
                </c:pt>
              </c:strCache>
            </c:strRef>
          </c:cat>
          <c:val>
            <c:numRef>
              <c:f>'D13'!$C$6:$C$15</c:f>
              <c:numCache>
                <c:formatCode>General</c:formatCode>
                <c:ptCount val="10"/>
                <c:pt idx="0">
                  <c:v>31939.341961411679</c:v>
                </c:pt>
                <c:pt idx="1">
                  <c:v>34209.156832907378</c:v>
                </c:pt>
                <c:pt idx="2">
                  <c:v>33613.948926998353</c:v>
                </c:pt>
                <c:pt idx="3">
                  <c:v>35619.808787980779</c:v>
                </c:pt>
                <c:pt idx="4">
                  <c:v>32306.282390412041</c:v>
                </c:pt>
                <c:pt idx="5">
                  <c:v>33915.124616267931</c:v>
                </c:pt>
                <c:pt idx="6">
                  <c:v>36249.551655444331</c:v>
                </c:pt>
                <c:pt idx="7">
                  <c:v>39839.420772078127</c:v>
                </c:pt>
                <c:pt idx="8">
                  <c:v>48326.934617877203</c:v>
                </c:pt>
                <c:pt idx="9">
                  <c:v>70487.924727125792</c:v>
                </c:pt>
              </c:numCache>
            </c:numRef>
          </c:val>
        </c:ser>
        <c:ser>
          <c:idx val="1"/>
          <c:order val="1"/>
          <c:tx>
            <c:strRef>
              <c:f>'D13'!$D$5</c:f>
              <c:strCache>
                <c:ptCount val="1"/>
                <c:pt idx="0">
                  <c:v>2012</c:v>
                </c:pt>
              </c:strCache>
            </c:strRef>
          </c:tx>
          <c:spPr>
            <a:solidFill>
              <a:srgbClr val="002060"/>
            </a:solidFill>
          </c:spPr>
          <c:invertIfNegative val="0"/>
          <c:cat>
            <c:strRef>
              <c:f>'D13'!$B$6:$B$15</c:f>
              <c:strCache>
                <c:ptCount val="10"/>
                <c:pt idx="0">
                  <c:v>Finland</c:v>
                </c:pt>
                <c:pt idx="1">
                  <c:v>Denmark</c:v>
                </c:pt>
                <c:pt idx="2">
                  <c:v>United Kingdom</c:v>
                </c:pt>
                <c:pt idx="3">
                  <c:v>Iceland</c:v>
                </c:pt>
                <c:pt idx="4">
                  <c:v>Germany</c:v>
                </c:pt>
                <c:pt idx="5">
                  <c:v>Sweden</c:v>
                </c:pt>
                <c:pt idx="6">
                  <c:v>Netherlands</c:v>
                </c:pt>
                <c:pt idx="7">
                  <c:v>Ireland</c:v>
                </c:pt>
                <c:pt idx="8">
                  <c:v>Norway</c:v>
                </c:pt>
                <c:pt idx="9">
                  <c:v>Luxembourg</c:v>
                </c:pt>
              </c:strCache>
            </c:strRef>
          </c:cat>
          <c:val>
            <c:numRef>
              <c:f>'D13'!$D$6:$D$15</c:f>
              <c:numCache>
                <c:formatCode>General</c:formatCode>
                <c:ptCount val="10"/>
                <c:pt idx="0">
                  <c:v>31818.923726843572</c:v>
                </c:pt>
                <c:pt idx="1">
                  <c:v>32335.849972671382</c:v>
                </c:pt>
                <c:pt idx="2">
                  <c:v>32713.99837035219</c:v>
                </c:pt>
                <c:pt idx="3">
                  <c:v>33967.568841101143</c:v>
                </c:pt>
                <c:pt idx="4">
                  <c:v>34750.817448513873</c:v>
                </c:pt>
                <c:pt idx="5">
                  <c:v>35167.341085523913</c:v>
                </c:pt>
                <c:pt idx="6">
                  <c:v>36634.577530435352</c:v>
                </c:pt>
                <c:pt idx="7">
                  <c:v>36743.51564424656</c:v>
                </c:pt>
                <c:pt idx="8">
                  <c:v>47545.330248528742</c:v>
                </c:pt>
                <c:pt idx="9">
                  <c:v>66800.545215345643</c:v>
                </c:pt>
              </c:numCache>
            </c:numRef>
          </c:val>
        </c:ser>
        <c:dLbls>
          <c:showLegendKey val="0"/>
          <c:showVal val="0"/>
          <c:showCatName val="0"/>
          <c:showSerName val="0"/>
          <c:showPercent val="0"/>
          <c:showBubbleSize val="0"/>
        </c:dLbls>
        <c:gapWidth val="150"/>
        <c:axId val="627618304"/>
        <c:axId val="626469120"/>
      </c:barChart>
      <c:catAx>
        <c:axId val="627618304"/>
        <c:scaling>
          <c:orientation val="minMax"/>
        </c:scaling>
        <c:delete val="0"/>
        <c:axPos val="l"/>
        <c:majorTickMark val="out"/>
        <c:minorTickMark val="none"/>
        <c:tickLblPos val="nextTo"/>
        <c:crossAx val="626469120"/>
        <c:crosses val="autoZero"/>
        <c:auto val="1"/>
        <c:lblAlgn val="ctr"/>
        <c:lblOffset val="100"/>
        <c:noMultiLvlLbl val="0"/>
      </c:catAx>
      <c:valAx>
        <c:axId val="626469120"/>
        <c:scaling>
          <c:orientation val="minMax"/>
        </c:scaling>
        <c:delete val="0"/>
        <c:axPos val="b"/>
        <c:numFmt formatCode="#,##0" sourceLinked="0"/>
        <c:majorTickMark val="out"/>
        <c:minorTickMark val="none"/>
        <c:tickLblPos val="nextTo"/>
        <c:crossAx val="627618304"/>
        <c:crosses val="autoZero"/>
        <c:crossBetween val="between"/>
      </c:valAx>
    </c:plotArea>
    <c:legend>
      <c:legendPos val="r"/>
      <c:layout>
        <c:manualLayout>
          <c:xMode val="edge"/>
          <c:yMode val="edge"/>
          <c:x val="0.87982086614173238"/>
          <c:y val="4.5912438028579763E-2"/>
          <c:w val="0.10351246719160105"/>
          <c:h val="0.16743438320209975"/>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is-IS"/>
              <a:t>Share</a:t>
            </a:r>
            <a:r>
              <a:rPr lang="is-IS" baseline="0"/>
              <a:t> of GDP</a:t>
            </a:r>
            <a:endParaRPr lang="is-IS"/>
          </a:p>
        </c:rich>
      </c:tx>
      <c:overlay val="1"/>
    </c:title>
    <c:autoTitleDeleted val="0"/>
    <c:plotArea>
      <c:layout>
        <c:manualLayout>
          <c:layoutTarget val="inner"/>
          <c:xMode val="edge"/>
          <c:yMode val="edge"/>
          <c:x val="6.6885612440401712E-2"/>
          <c:y val="9.7730054777709199E-2"/>
          <c:w val="0.91261740042841233"/>
          <c:h val="0.73149724038099051"/>
        </c:manualLayout>
      </c:layout>
      <c:barChart>
        <c:barDir val="col"/>
        <c:grouping val="clustered"/>
        <c:varyColors val="0"/>
        <c:ser>
          <c:idx val="0"/>
          <c:order val="0"/>
          <c:tx>
            <c:strRef>
              <c:f>'D14'!$B$6</c:f>
              <c:strCache>
                <c:ptCount val="1"/>
                <c:pt idx="0">
                  <c:v>1975</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'D14'!$B$7:$B$11</c:f>
              <c:numCache>
                <c:formatCode>0.0%</c:formatCode>
                <c:ptCount val="5"/>
                <c:pt idx="0">
                  <c:v>5.1906341952044063E-2</c:v>
                </c:pt>
                <c:pt idx="1">
                  <c:v>0.12775934389281915</c:v>
                </c:pt>
                <c:pt idx="2">
                  <c:v>0.22755900582232516</c:v>
                </c:pt>
                <c:pt idx="3">
                  <c:v>0.27088837413134664</c:v>
                </c:pt>
                <c:pt idx="4">
                  <c:v>0.12999436549176735</c:v>
                </c:pt>
              </c:numCache>
            </c:numRef>
          </c:val>
        </c:ser>
        <c:ser>
          <c:idx val="1"/>
          <c:order val="1"/>
          <c:tx>
            <c:strRef>
              <c:f>'D14'!$C$6</c:f>
              <c:strCache>
                <c:ptCount val="1"/>
                <c:pt idx="0">
                  <c:v>1980</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'D14'!$C$7:$C$11</c:f>
              <c:numCache>
                <c:formatCode>0.0%</c:formatCode>
                <c:ptCount val="5"/>
                <c:pt idx="0">
                  <c:v>5.116415079292258E-2</c:v>
                </c:pt>
                <c:pt idx="1">
                  <c:v>0.16466445822031697</c:v>
                </c:pt>
                <c:pt idx="2">
                  <c:v>0.21691253712067879</c:v>
                </c:pt>
                <c:pt idx="3">
                  <c:v>0.2687901595792575</c:v>
                </c:pt>
                <c:pt idx="4">
                  <c:v>0.15093870403703194</c:v>
                </c:pt>
              </c:numCache>
            </c:numRef>
          </c:val>
        </c:ser>
        <c:ser>
          <c:idx val="2"/>
          <c:order val="2"/>
          <c:tx>
            <c:strRef>
              <c:f>'D14'!$D$6</c:f>
              <c:strCache>
                <c:ptCount val="1"/>
                <c:pt idx="0">
                  <c:v>1985</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'D14'!$D$7:$D$11</c:f>
              <c:numCache>
                <c:formatCode>0.0%</c:formatCode>
                <c:ptCount val="5"/>
                <c:pt idx="0">
                  <c:v>4.6567093916123896E-2</c:v>
                </c:pt>
                <c:pt idx="1">
                  <c:v>0.14577617824408454</c:v>
                </c:pt>
                <c:pt idx="2">
                  <c:v>0.20847798298722253</c:v>
                </c:pt>
                <c:pt idx="3">
                  <c:v>0.30899599896779106</c:v>
                </c:pt>
                <c:pt idx="4">
                  <c:v>0.14090074679562908</c:v>
                </c:pt>
              </c:numCache>
            </c:numRef>
          </c:val>
        </c:ser>
        <c:ser>
          <c:idx val="3"/>
          <c:order val="3"/>
          <c:tx>
            <c:strRef>
              <c:f>'D14'!$E$6</c:f>
              <c:strCache>
                <c:ptCount val="1"/>
                <c:pt idx="0">
                  <c:v>1990</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'D14'!$E$7:$E$11</c:f>
              <c:numCache>
                <c:formatCode>0.0%</c:formatCode>
                <c:ptCount val="5"/>
                <c:pt idx="0">
                  <c:v>2.5907614917306029E-2</c:v>
                </c:pt>
                <c:pt idx="1">
                  <c:v>0.14978274604554709</c:v>
                </c:pt>
                <c:pt idx="2">
                  <c:v>0.20233930023126806</c:v>
                </c:pt>
                <c:pt idx="3">
                  <c:v>0.28433321245992232</c:v>
                </c:pt>
                <c:pt idx="4">
                  <c:v>0.15845800033528351</c:v>
                </c:pt>
              </c:numCache>
            </c:numRef>
          </c:val>
        </c:ser>
        <c:ser>
          <c:idx val="4"/>
          <c:order val="4"/>
          <c:tx>
            <c:strRef>
              <c:f>'D14'!$F$6</c:f>
              <c:strCache>
                <c:ptCount val="1"/>
                <c:pt idx="0">
                  <c:v>1995</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'D14'!$F$7:$F$11</c:f>
              <c:numCache>
                <c:formatCode>0.0%</c:formatCode>
                <c:ptCount val="5"/>
                <c:pt idx="0">
                  <c:v>2.3541449057559345E-2</c:v>
                </c:pt>
                <c:pt idx="1">
                  <c:v>0.15255556065247503</c:v>
                </c:pt>
                <c:pt idx="2">
                  <c:v>0.18991510996159236</c:v>
                </c:pt>
                <c:pt idx="3">
                  <c:v>0.28776940530654188</c:v>
                </c:pt>
                <c:pt idx="4">
                  <c:v>0.14473134834373477</c:v>
                </c:pt>
              </c:numCache>
            </c:numRef>
          </c:val>
        </c:ser>
        <c:ser>
          <c:idx val="5"/>
          <c:order val="5"/>
          <c:tx>
            <c:strRef>
              <c:f>'D14'!$G$6</c:f>
              <c:strCache>
                <c:ptCount val="1"/>
                <c:pt idx="0">
                  <c:v>2000</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'D14'!$G$7:$G$11</c:f>
              <c:numCache>
                <c:formatCode>0.0%</c:formatCode>
                <c:ptCount val="5"/>
                <c:pt idx="0">
                  <c:v>1.4999999999999999E-2</c:v>
                </c:pt>
                <c:pt idx="1">
                  <c:v>9.8000000000000004E-2</c:v>
                </c:pt>
                <c:pt idx="2">
                  <c:v>0.23400000000000001</c:v>
                </c:pt>
                <c:pt idx="3">
                  <c:v>0.379</c:v>
                </c:pt>
                <c:pt idx="4">
                  <c:v>0.193</c:v>
                </c:pt>
              </c:numCache>
            </c:numRef>
          </c:val>
        </c:ser>
        <c:ser>
          <c:idx val="6"/>
          <c:order val="6"/>
          <c:tx>
            <c:strRef>
              <c:f>'D14'!$H$6</c:f>
              <c:strCache>
                <c:ptCount val="1"/>
                <c:pt idx="0">
                  <c:v>2005</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'D14'!$H$7:$H$11</c:f>
              <c:numCache>
                <c:formatCode>0.0%</c:formatCode>
                <c:ptCount val="5"/>
                <c:pt idx="0">
                  <c:v>1.0999999999999996E-2</c:v>
                </c:pt>
                <c:pt idx="1">
                  <c:v>6.9000000000000006E-2</c:v>
                </c:pt>
                <c:pt idx="2">
                  <c:v>0.22500000000000003</c:v>
                </c:pt>
                <c:pt idx="3">
                  <c:v>0.40600000000000003</c:v>
                </c:pt>
                <c:pt idx="4">
                  <c:v>0.20300000000000001</c:v>
                </c:pt>
              </c:numCache>
            </c:numRef>
          </c:val>
        </c:ser>
        <c:ser>
          <c:idx val="7"/>
          <c:order val="7"/>
          <c:tx>
            <c:strRef>
              <c:f>'D14'!$I$6</c:f>
              <c:strCache>
                <c:ptCount val="1"/>
                <c:pt idx="0">
                  <c:v>2010</c:v>
                </c:pt>
              </c:strCache>
            </c:strRef>
          </c:tx>
          <c:invertIfNegative val="0"/>
          <c:cat>
            <c:strRef>
              <c:f>'D14'!$A$7:$A$11</c:f>
              <c:strCache>
                <c:ptCount val="5"/>
                <c:pt idx="0">
                  <c:v>Agriculture</c:v>
                </c:pt>
                <c:pt idx="1">
                  <c:v>Fisheries</c:v>
                </c:pt>
                <c:pt idx="2">
                  <c:v>Industry and constructions</c:v>
                </c:pt>
                <c:pt idx="3">
                  <c:v>Wholesale and services</c:v>
                </c:pt>
                <c:pt idx="4">
                  <c:v>Public sector and education</c:v>
                </c:pt>
              </c:strCache>
            </c:strRef>
          </c:cat>
          <c:val>
            <c:numRef>
              <c:f>'D14'!$I$7:$I$11</c:f>
              <c:numCache>
                <c:formatCode>0.0%</c:formatCode>
                <c:ptCount val="5"/>
                <c:pt idx="0">
                  <c:v>1.2000000000000002E-2</c:v>
                </c:pt>
                <c:pt idx="1">
                  <c:v>9.9000000000000005E-2</c:v>
                </c:pt>
                <c:pt idx="2">
                  <c:v>0.21700000000000003</c:v>
                </c:pt>
                <c:pt idx="3">
                  <c:v>0.373</c:v>
                </c:pt>
                <c:pt idx="4">
                  <c:v>0.19699999999999998</c:v>
                </c:pt>
              </c:numCache>
            </c:numRef>
          </c:val>
        </c:ser>
        <c:ser>
          <c:idx val="8"/>
          <c:order val="8"/>
          <c:tx>
            <c:strRef>
              <c:f>'D14'!$J$6</c:f>
              <c:strCache>
                <c:ptCount val="1"/>
                <c:pt idx="0">
                  <c:v>2012</c:v>
                </c:pt>
              </c:strCache>
            </c:strRef>
          </c:tx>
          <c:invertIfNegative val="0"/>
          <c:dLbls>
            <c:showLegendKey val="0"/>
            <c:showVal val="1"/>
            <c:showCatName val="0"/>
            <c:showSerName val="0"/>
            <c:showPercent val="0"/>
            <c:showBubbleSize val="0"/>
            <c:showLeaderLines val="0"/>
          </c:dLbls>
          <c:cat>
            <c:strRef>
              <c:f>'D14'!$A$7:$A$11</c:f>
              <c:strCache>
                <c:ptCount val="5"/>
                <c:pt idx="0">
                  <c:v>Agriculture</c:v>
                </c:pt>
                <c:pt idx="1">
                  <c:v>Fisheries</c:v>
                </c:pt>
                <c:pt idx="2">
                  <c:v>Industry and constructions</c:v>
                </c:pt>
                <c:pt idx="3">
                  <c:v>Wholesale and services</c:v>
                </c:pt>
                <c:pt idx="4">
                  <c:v>Public sector and education</c:v>
                </c:pt>
              </c:strCache>
            </c:strRef>
          </c:cat>
          <c:val>
            <c:numRef>
              <c:f>'D14'!$J$7:$J$11</c:f>
              <c:numCache>
                <c:formatCode>0.0%</c:formatCode>
                <c:ptCount val="5"/>
                <c:pt idx="0">
                  <c:v>1.4000000000000004E-2</c:v>
                </c:pt>
                <c:pt idx="1">
                  <c:v>0.113</c:v>
                </c:pt>
                <c:pt idx="2">
                  <c:v>0.20400000000000001</c:v>
                </c:pt>
                <c:pt idx="3">
                  <c:v>0.38099999999999995</c:v>
                </c:pt>
                <c:pt idx="4">
                  <c:v>0.19</c:v>
                </c:pt>
              </c:numCache>
            </c:numRef>
          </c:val>
        </c:ser>
        <c:dLbls>
          <c:showLegendKey val="0"/>
          <c:showVal val="0"/>
          <c:showCatName val="0"/>
          <c:showSerName val="0"/>
          <c:showPercent val="0"/>
          <c:showBubbleSize val="0"/>
        </c:dLbls>
        <c:gapWidth val="150"/>
        <c:axId val="627618816"/>
        <c:axId val="626470272"/>
      </c:barChart>
      <c:catAx>
        <c:axId val="627618816"/>
        <c:scaling>
          <c:orientation val="minMax"/>
        </c:scaling>
        <c:delete val="0"/>
        <c:axPos val="b"/>
        <c:majorTickMark val="out"/>
        <c:minorTickMark val="none"/>
        <c:tickLblPos val="nextTo"/>
        <c:crossAx val="626470272"/>
        <c:crosses val="autoZero"/>
        <c:auto val="1"/>
        <c:lblAlgn val="ctr"/>
        <c:lblOffset val="100"/>
        <c:noMultiLvlLbl val="0"/>
      </c:catAx>
      <c:valAx>
        <c:axId val="626470272"/>
        <c:scaling>
          <c:orientation val="minMax"/>
        </c:scaling>
        <c:delete val="0"/>
        <c:axPos val="l"/>
        <c:numFmt formatCode="0%" sourceLinked="0"/>
        <c:majorTickMark val="out"/>
        <c:minorTickMark val="none"/>
        <c:tickLblPos val="nextTo"/>
        <c:crossAx val="627618816"/>
        <c:crosses val="autoZero"/>
        <c:crossBetween val="between"/>
      </c:valAx>
    </c:plotArea>
    <c:legend>
      <c:legendPos val="r"/>
      <c:layout>
        <c:manualLayout>
          <c:xMode val="edge"/>
          <c:yMode val="edge"/>
          <c:x val="7.4562256229105062E-2"/>
          <c:y val="9.4564403753299081E-2"/>
          <c:w val="8.3283223640125026E-2"/>
          <c:h val="0.32812487915713839"/>
        </c:manualLayout>
      </c:layout>
      <c:overlay val="0"/>
    </c:legend>
    <c:plotVisOnly val="1"/>
    <c:dispBlanksAs val="gap"/>
    <c:showDLblsOverMax val="0"/>
  </c:chart>
  <c:spPr>
    <a:ln>
      <a:noFill/>
    </a:ln>
  </c:spPr>
  <c:txPr>
    <a:bodyPr/>
    <a:lstStyle/>
    <a:p>
      <a:pPr>
        <a:defRPr sz="1600"/>
      </a:pPr>
      <a:endParaRPr lang="is-I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002405949256337E-2"/>
          <c:y val="0.11373619059200372"/>
          <c:w val="0.88203871391076105"/>
          <c:h val="0.7255193959889138"/>
        </c:manualLayout>
      </c:layout>
      <c:lineChart>
        <c:grouping val="standard"/>
        <c:varyColors val="0"/>
        <c:ser>
          <c:idx val="0"/>
          <c:order val="0"/>
          <c:tx>
            <c:strRef>
              <c:f>'D15'!$B$4</c:f>
              <c:strCache>
                <c:ptCount val="1"/>
                <c:pt idx="0">
                  <c:v>Gross debt</c:v>
                </c:pt>
              </c:strCache>
            </c:strRef>
          </c:tx>
          <c:spPr>
            <a:ln w="50800">
              <a:solidFill>
                <a:srgbClr val="002060"/>
              </a:solidFill>
            </a:ln>
          </c:spPr>
          <c:marker>
            <c:symbol val="none"/>
          </c:marker>
          <c:cat>
            <c:numRef>
              <c:f>'D15'!$A$5:$A$20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'D15'!$B$5:$B$20</c:f>
              <c:numCache>
                <c:formatCode>0.00</c:formatCode>
                <c:ptCount val="16"/>
                <c:pt idx="0">
                  <c:v>0.38500000000000001</c:v>
                </c:pt>
                <c:pt idx="1">
                  <c:v>0.439</c:v>
                </c:pt>
                <c:pt idx="2">
                  <c:v>0.40799999999999997</c:v>
                </c:pt>
                <c:pt idx="3">
                  <c:v>0.39600000000000002</c:v>
                </c:pt>
                <c:pt idx="4">
                  <c:v>0.34200000000000003</c:v>
                </c:pt>
                <c:pt idx="5">
                  <c:v>0.253</c:v>
                </c:pt>
                <c:pt idx="6">
                  <c:v>0.3</c:v>
                </c:pt>
                <c:pt idx="7">
                  <c:v>0.28499999999999998</c:v>
                </c:pt>
                <c:pt idx="8">
                  <c:v>0.70299999999999996</c:v>
                </c:pt>
                <c:pt idx="9">
                  <c:v>0.879</c:v>
                </c:pt>
                <c:pt idx="10">
                  <c:v>0.93</c:v>
                </c:pt>
                <c:pt idx="11">
                  <c:v>1.0070000000000001</c:v>
                </c:pt>
                <c:pt idx="12">
                  <c:v>0.99</c:v>
                </c:pt>
              </c:numCache>
            </c:numRef>
          </c:val>
          <c:smooth val="0"/>
        </c:ser>
        <c:ser>
          <c:idx val="1"/>
          <c:order val="1"/>
          <c:tx>
            <c:strRef>
              <c:f>'D15'!$C$4</c:f>
              <c:strCache>
                <c:ptCount val="1"/>
                <c:pt idx="0">
                  <c:v>Net debt</c:v>
                </c:pt>
              </c:strCache>
            </c:strRef>
          </c:tx>
          <c:spPr>
            <a:ln w="50800">
              <a:solidFill>
                <a:schemeClr val="accent1">
                  <a:lumMod val="60000"/>
                  <a:lumOff val="40000"/>
                </a:schemeClr>
              </a:solidFill>
            </a:ln>
          </c:spPr>
          <c:marker>
            <c:symbol val="none"/>
          </c:marker>
          <c:cat>
            <c:numRef>
              <c:f>'D15'!$A$5:$A$20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'D15'!$C$5:$C$20</c:f>
              <c:numCache>
                <c:formatCode>0.00</c:formatCode>
                <c:ptCount val="16"/>
                <c:pt idx="0">
                  <c:v>0.22550000000000001</c:v>
                </c:pt>
                <c:pt idx="1">
                  <c:v>0.23010000000000003</c:v>
                </c:pt>
                <c:pt idx="2">
                  <c:v>0.2465</c:v>
                </c:pt>
                <c:pt idx="3">
                  <c:v>0.23319999999999999</c:v>
                </c:pt>
                <c:pt idx="4">
                  <c:v>0.2261</c:v>
                </c:pt>
                <c:pt idx="5">
                  <c:v>9.1999999999999998E-2</c:v>
                </c:pt>
                <c:pt idx="6">
                  <c:v>5.1399999999999994E-2</c:v>
                </c:pt>
                <c:pt idx="7">
                  <c:v>0.10800000000000001</c:v>
                </c:pt>
                <c:pt idx="8">
                  <c:v>0.41700000000000004</c:v>
                </c:pt>
                <c:pt idx="9">
                  <c:v>0.55899999999999994</c:v>
                </c:pt>
                <c:pt idx="10">
                  <c:v>0.63400000000000001</c:v>
                </c:pt>
                <c:pt idx="11">
                  <c:v>0.63700000000000001</c:v>
                </c:pt>
                <c:pt idx="12">
                  <c:v>0.68099999999999994</c:v>
                </c:pt>
              </c:numCache>
            </c:numRef>
          </c:val>
          <c:smooth val="0"/>
        </c:ser>
        <c:ser>
          <c:idx val="2"/>
          <c:order val="2"/>
          <c:tx>
            <c:strRef>
              <c:f>'D15'!$D$4</c:f>
              <c:strCache>
                <c:ptCount val="1"/>
                <c:pt idx="0">
                  <c:v>asdf</c:v>
                </c:pt>
              </c:strCache>
            </c:strRef>
          </c:tx>
          <c:spPr>
            <a:ln w="50800">
              <a:solidFill>
                <a:srgbClr val="002060"/>
              </a:solidFill>
              <a:prstDash val="dash"/>
            </a:ln>
          </c:spPr>
          <c:marker>
            <c:symbol val="none"/>
          </c:marker>
          <c:cat>
            <c:numRef>
              <c:f>'D15'!$A$5:$A$20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'D15'!$D$5:$D$20</c:f>
              <c:numCache>
                <c:formatCode>General</c:formatCode>
                <c:ptCount val="16"/>
                <c:pt idx="12" formatCode="0.00">
                  <c:v>0.99</c:v>
                </c:pt>
                <c:pt idx="13" formatCode="0.00">
                  <c:v>0.95569999999999988</c:v>
                </c:pt>
                <c:pt idx="14" formatCode="0.00">
                  <c:v>0.91269999999999996</c:v>
                </c:pt>
                <c:pt idx="15" formatCode="0.00">
                  <c:v>0.85250000000000004</c:v>
                </c:pt>
              </c:numCache>
            </c:numRef>
          </c:val>
          <c:smooth val="0"/>
        </c:ser>
        <c:ser>
          <c:idx val="3"/>
          <c:order val="3"/>
          <c:tx>
            <c:strRef>
              <c:f>'D15'!$E$4</c:f>
              <c:strCache>
                <c:ptCount val="1"/>
                <c:pt idx="0">
                  <c:v>asdf</c:v>
                </c:pt>
              </c:strCache>
            </c:strRef>
          </c:tx>
          <c:spPr>
            <a:ln w="50800">
              <a:solidFill>
                <a:schemeClr val="accent1">
                  <a:lumMod val="60000"/>
                  <a:lumOff val="40000"/>
                </a:schemeClr>
              </a:solidFill>
              <a:prstDash val="dash"/>
            </a:ln>
          </c:spPr>
          <c:marker>
            <c:symbol val="none"/>
          </c:marker>
          <c:cat>
            <c:numRef>
              <c:f>'D15'!$A$5:$A$20</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'D15'!$E$5:$E$20</c:f>
              <c:numCache>
                <c:formatCode>General</c:formatCode>
                <c:ptCount val="16"/>
                <c:pt idx="12" formatCode="0.00">
                  <c:v>0.68099999999999994</c:v>
                </c:pt>
                <c:pt idx="13" formatCode="0.00">
                  <c:v>0.67769999999999997</c:v>
                </c:pt>
                <c:pt idx="14" formatCode="0.00">
                  <c:v>0.63270000000000004</c:v>
                </c:pt>
                <c:pt idx="15" formatCode="0.00">
                  <c:v>0.57350000000000001</c:v>
                </c:pt>
              </c:numCache>
            </c:numRef>
          </c:val>
          <c:smooth val="0"/>
        </c:ser>
        <c:dLbls>
          <c:showLegendKey val="0"/>
          <c:showVal val="0"/>
          <c:showCatName val="0"/>
          <c:showSerName val="0"/>
          <c:showPercent val="0"/>
          <c:showBubbleSize val="0"/>
        </c:dLbls>
        <c:marker val="1"/>
        <c:smooth val="0"/>
        <c:axId val="630709248"/>
        <c:axId val="627425280"/>
      </c:lineChart>
      <c:catAx>
        <c:axId val="630709248"/>
        <c:scaling>
          <c:orientation val="minMax"/>
        </c:scaling>
        <c:delete val="0"/>
        <c:axPos val="b"/>
        <c:numFmt formatCode="General" sourceLinked="1"/>
        <c:majorTickMark val="out"/>
        <c:minorTickMark val="none"/>
        <c:tickLblPos val="nextTo"/>
        <c:crossAx val="627425280"/>
        <c:crosses val="autoZero"/>
        <c:auto val="1"/>
        <c:lblAlgn val="ctr"/>
        <c:lblOffset val="100"/>
        <c:noMultiLvlLbl val="0"/>
      </c:catAx>
      <c:valAx>
        <c:axId val="627425280"/>
        <c:scaling>
          <c:orientation val="minMax"/>
        </c:scaling>
        <c:delete val="0"/>
        <c:axPos val="l"/>
        <c:numFmt formatCode="0%" sourceLinked="0"/>
        <c:majorTickMark val="out"/>
        <c:minorTickMark val="none"/>
        <c:tickLblPos val="nextTo"/>
        <c:crossAx val="630709248"/>
        <c:crosses val="autoZero"/>
        <c:crossBetween val="between"/>
      </c:valAx>
    </c:plotArea>
    <c:legend>
      <c:legendPos val="r"/>
      <c:legendEntry>
        <c:idx val="2"/>
        <c:delete val="1"/>
      </c:legendEntry>
      <c:legendEntry>
        <c:idx val="3"/>
        <c:delete val="1"/>
      </c:legendEntry>
      <c:layout>
        <c:manualLayout>
          <c:xMode val="edge"/>
          <c:yMode val="edge"/>
          <c:x val="0.10559667541557301"/>
          <c:y val="0.10146799358413532"/>
          <c:w val="0.19310174648267572"/>
          <c:h val="0.12232119658251861"/>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s-IS"/>
              <a:t>Interest payments</a:t>
            </a:r>
          </a:p>
        </c:rich>
      </c:tx>
      <c:overlay val="1"/>
    </c:title>
    <c:autoTitleDeleted val="0"/>
    <c:plotArea>
      <c:layout>
        <c:manualLayout>
          <c:layoutTarget val="inner"/>
          <c:xMode val="edge"/>
          <c:yMode val="edge"/>
          <c:x val="0.11949220766937838"/>
          <c:y val="0.15788203557888597"/>
          <c:w val="0.82249035094110279"/>
          <c:h val="0.56385170496974324"/>
        </c:manualLayout>
      </c:layout>
      <c:lineChart>
        <c:grouping val="standard"/>
        <c:varyColors val="0"/>
        <c:ser>
          <c:idx val="0"/>
          <c:order val="0"/>
          <c:tx>
            <c:strRef>
              <c:f>'D16'!$B$1</c:f>
              <c:strCache>
                <c:ptCount val="1"/>
                <c:pt idx="0">
                  <c:v>Interest payments</c:v>
                </c:pt>
              </c:strCache>
            </c:strRef>
          </c:tx>
          <c:spPr>
            <a:ln w="50800">
              <a:solidFill>
                <a:srgbClr val="002060"/>
              </a:solidFill>
            </a:ln>
          </c:spPr>
          <c:marker>
            <c:symbol val="none"/>
          </c:marker>
          <c:cat>
            <c:numRef>
              <c:f>'D16'!$A$2:$A$19</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'D16'!$B$2:$B$19</c:f>
              <c:numCache>
                <c:formatCode>#,##0</c:formatCode>
                <c:ptCount val="18"/>
                <c:pt idx="0">
                  <c:v>15332</c:v>
                </c:pt>
                <c:pt idx="1">
                  <c:v>15245</c:v>
                </c:pt>
                <c:pt idx="2">
                  <c:v>17923</c:v>
                </c:pt>
                <c:pt idx="3">
                  <c:v>16005</c:v>
                </c:pt>
                <c:pt idx="4">
                  <c:v>15256</c:v>
                </c:pt>
                <c:pt idx="5">
                  <c:v>14152</c:v>
                </c:pt>
                <c:pt idx="6">
                  <c:v>13420</c:v>
                </c:pt>
                <c:pt idx="7">
                  <c:v>14908</c:v>
                </c:pt>
                <c:pt idx="8">
                  <c:v>22220</c:v>
                </c:pt>
                <c:pt idx="9">
                  <c:v>35496</c:v>
                </c:pt>
                <c:pt idx="10">
                  <c:v>84342</c:v>
                </c:pt>
                <c:pt idx="11">
                  <c:v>68100</c:v>
                </c:pt>
                <c:pt idx="12">
                  <c:v>65588</c:v>
                </c:pt>
                <c:pt idx="13">
                  <c:v>80916</c:v>
                </c:pt>
              </c:numCache>
            </c:numRef>
          </c:val>
          <c:smooth val="0"/>
        </c:ser>
        <c:ser>
          <c:idx val="1"/>
          <c:order val="1"/>
          <c:tx>
            <c:v>v</c:v>
          </c:tx>
          <c:spPr>
            <a:ln w="50800">
              <a:solidFill>
                <a:srgbClr val="002060"/>
              </a:solidFill>
              <a:prstDash val="dash"/>
            </a:ln>
          </c:spPr>
          <c:marker>
            <c:symbol val="none"/>
          </c:marker>
          <c:val>
            <c:numRef>
              <c:f>'D16'!$D$2:$D$19</c:f>
              <c:numCache>
                <c:formatCode>General</c:formatCode>
                <c:ptCount val="18"/>
                <c:pt idx="13" formatCode="#,##0">
                  <c:v>80916</c:v>
                </c:pt>
                <c:pt idx="14" formatCode="#,##0">
                  <c:v>88100</c:v>
                </c:pt>
                <c:pt idx="15" formatCode="#,##0">
                  <c:v>91900</c:v>
                </c:pt>
                <c:pt idx="16" formatCode="#,##0">
                  <c:v>95500</c:v>
                </c:pt>
                <c:pt idx="17" formatCode="#,##0">
                  <c:v>93800</c:v>
                </c:pt>
              </c:numCache>
            </c:numRef>
          </c:val>
          <c:smooth val="0"/>
        </c:ser>
        <c:dLbls>
          <c:showLegendKey val="0"/>
          <c:showVal val="0"/>
          <c:showCatName val="0"/>
          <c:showSerName val="0"/>
          <c:showPercent val="0"/>
          <c:showBubbleSize val="0"/>
        </c:dLbls>
        <c:marker val="1"/>
        <c:smooth val="0"/>
        <c:axId val="680515584"/>
        <c:axId val="627427584"/>
      </c:lineChart>
      <c:catAx>
        <c:axId val="680515584"/>
        <c:scaling>
          <c:orientation val="minMax"/>
        </c:scaling>
        <c:delete val="0"/>
        <c:axPos val="b"/>
        <c:numFmt formatCode="General" sourceLinked="1"/>
        <c:majorTickMark val="in"/>
        <c:minorTickMark val="none"/>
        <c:tickLblPos val="nextTo"/>
        <c:crossAx val="627427584"/>
        <c:crosses val="autoZero"/>
        <c:auto val="1"/>
        <c:lblAlgn val="ctr"/>
        <c:lblOffset val="100"/>
        <c:noMultiLvlLbl val="0"/>
      </c:catAx>
      <c:valAx>
        <c:axId val="627427584"/>
        <c:scaling>
          <c:orientation val="minMax"/>
        </c:scaling>
        <c:delete val="0"/>
        <c:axPos val="l"/>
        <c:numFmt formatCode="#,##0" sourceLinked="1"/>
        <c:majorTickMark val="in"/>
        <c:minorTickMark val="none"/>
        <c:tickLblPos val="nextTo"/>
        <c:crossAx val="680515584"/>
        <c:crosses val="autoZero"/>
        <c:crossBetween val="midCat"/>
        <c:dispUnits>
          <c:builtInUnit val="thousands"/>
        </c:dispUnits>
      </c:valAx>
    </c:plotArea>
    <c:plotVisOnly val="1"/>
    <c:dispBlanksAs val="gap"/>
    <c:showDLblsOverMax val="0"/>
  </c:chart>
  <c:spPr>
    <a:ln>
      <a:noFill/>
    </a:ln>
  </c:spPr>
  <c:txPr>
    <a:bodyPr/>
    <a:lstStyle/>
    <a:p>
      <a:pPr>
        <a:defRPr sz="1800"/>
      </a:pPr>
      <a:endParaRPr lang="is-IS"/>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4058049003143"/>
          <c:y val="6.9473353028011511E-2"/>
          <c:w val="0.86882432623844641"/>
          <c:h val="0.40062106138708131"/>
        </c:manualLayout>
      </c:layout>
      <c:barChart>
        <c:barDir val="col"/>
        <c:grouping val="stacked"/>
        <c:varyColors val="0"/>
        <c:ser>
          <c:idx val="0"/>
          <c:order val="0"/>
          <c:tx>
            <c:strRef>
              <c:f>'D17-19'!$A$19</c:f>
              <c:strCache>
                <c:ptCount val="1"/>
                <c:pt idx="0">
                  <c:v>Municipalities</c:v>
                </c:pt>
              </c:strCache>
            </c:strRef>
          </c:tx>
          <c:spPr>
            <a:solidFill>
              <a:schemeClr val="accent1">
                <a:lumMod val="60000"/>
                <a:lumOff val="40000"/>
              </a:schemeClr>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'D17-19'!$B$19:$H$19</c:f>
              <c:numCache>
                <c:formatCode>#,##0</c:formatCode>
                <c:ptCount val="7"/>
                <c:pt idx="0">
                  <c:v>9.2200000000000006</c:v>
                </c:pt>
                <c:pt idx="1">
                  <c:v>3.41</c:v>
                </c:pt>
                <c:pt idx="2">
                  <c:v>3.41</c:v>
                </c:pt>
                <c:pt idx="3">
                  <c:v>0.02</c:v>
                </c:pt>
              </c:numCache>
            </c:numRef>
          </c:val>
        </c:ser>
        <c:ser>
          <c:idx val="1"/>
          <c:order val="1"/>
          <c:tx>
            <c:strRef>
              <c:f>'D17-19'!$A$20</c:f>
              <c:strCache>
                <c:ptCount val="1"/>
                <c:pt idx="0">
                  <c:v>Misc. credit institutions</c:v>
                </c:pt>
              </c:strCache>
            </c:strRef>
          </c:tx>
          <c:spPr>
            <a:solidFill>
              <a:schemeClr val="accent2">
                <a:lumMod val="75000"/>
              </a:schemeClr>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'D17-19'!$B$20:$H$20</c:f>
              <c:numCache>
                <c:formatCode>#,##0</c:formatCode>
                <c:ptCount val="7"/>
                <c:pt idx="0">
                  <c:v>8.86</c:v>
                </c:pt>
                <c:pt idx="1">
                  <c:v>8.8000000000000007</c:v>
                </c:pt>
                <c:pt idx="2">
                  <c:v>8.6999999999999993</c:v>
                </c:pt>
                <c:pt idx="3">
                  <c:v>9.19</c:v>
                </c:pt>
                <c:pt idx="4">
                  <c:v>1.8</c:v>
                </c:pt>
                <c:pt idx="5">
                  <c:v>0.9</c:v>
                </c:pt>
                <c:pt idx="6">
                  <c:v>0.78</c:v>
                </c:pt>
              </c:numCache>
            </c:numRef>
          </c:val>
        </c:ser>
        <c:ser>
          <c:idx val="2"/>
          <c:order val="2"/>
          <c:tx>
            <c:strRef>
              <c:f>'D17-19'!$A$21</c:f>
              <c:strCache>
                <c:ptCount val="1"/>
                <c:pt idx="0">
                  <c:v>Government guaranteed firms</c:v>
                </c:pt>
              </c:strCache>
            </c:strRef>
          </c:tx>
          <c:spPr>
            <a:solidFill>
              <a:schemeClr val="accent3">
                <a:lumMod val="75000"/>
              </a:schemeClr>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'D17-19'!$B$21:$H$21</c:f>
              <c:numCache>
                <c:formatCode>#,##0</c:formatCode>
                <c:ptCount val="7"/>
                <c:pt idx="0">
                  <c:v>12.4</c:v>
                </c:pt>
                <c:pt idx="1">
                  <c:v>16.3</c:v>
                </c:pt>
                <c:pt idx="2">
                  <c:v>30.67</c:v>
                </c:pt>
                <c:pt idx="3">
                  <c:v>23.73</c:v>
                </c:pt>
                <c:pt idx="4">
                  <c:v>31.15</c:v>
                </c:pt>
                <c:pt idx="5">
                  <c:v>25.09</c:v>
                </c:pt>
                <c:pt idx="6">
                  <c:v>22.65</c:v>
                </c:pt>
              </c:numCache>
            </c:numRef>
          </c:val>
        </c:ser>
        <c:ser>
          <c:idx val="3"/>
          <c:order val="3"/>
          <c:tx>
            <c:strRef>
              <c:f>'D17-19'!$A$22</c:f>
              <c:strCache>
                <c:ptCount val="1"/>
                <c:pt idx="0">
                  <c:v>Municipal-owned firms</c:v>
                </c:pt>
              </c:strCache>
            </c:strRef>
          </c:tx>
          <c:spPr>
            <a:solidFill>
              <a:srgbClr val="7030A0"/>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'D17-19'!$B$22:$H$22</c:f>
              <c:numCache>
                <c:formatCode>#,##0</c:formatCode>
                <c:ptCount val="7"/>
                <c:pt idx="0">
                  <c:v>25.04</c:v>
                </c:pt>
                <c:pt idx="1">
                  <c:v>16.16</c:v>
                </c:pt>
                <c:pt idx="2">
                  <c:v>19.32</c:v>
                </c:pt>
                <c:pt idx="3">
                  <c:v>14.25</c:v>
                </c:pt>
                <c:pt idx="4">
                  <c:v>14.16</c:v>
                </c:pt>
                <c:pt idx="5">
                  <c:v>13.63</c:v>
                </c:pt>
                <c:pt idx="6">
                  <c:v>12.83</c:v>
                </c:pt>
              </c:numCache>
            </c:numRef>
          </c:val>
        </c:ser>
        <c:ser>
          <c:idx val="4"/>
          <c:order val="4"/>
          <c:tx>
            <c:strRef>
              <c:f>'D17-19'!$A$23</c:f>
              <c:strCache>
                <c:ptCount val="1"/>
                <c:pt idx="0">
                  <c:v>Other parties</c:v>
                </c:pt>
              </c:strCache>
            </c:strRef>
          </c:tx>
          <c:spPr>
            <a:solidFill>
              <a:schemeClr val="accent5">
                <a:lumMod val="75000"/>
              </a:schemeClr>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'D17-19'!$B$23:$H$23</c:f>
              <c:numCache>
                <c:formatCode>#,##0</c:formatCode>
                <c:ptCount val="7"/>
                <c:pt idx="0">
                  <c:v>21.75</c:v>
                </c:pt>
                <c:pt idx="1">
                  <c:v>13.28</c:v>
                </c:pt>
                <c:pt idx="2">
                  <c:v>5.68</c:v>
                </c:pt>
                <c:pt idx="3">
                  <c:v>4.24</c:v>
                </c:pt>
                <c:pt idx="4">
                  <c:v>3.46</c:v>
                </c:pt>
                <c:pt idx="5">
                  <c:v>0.94</c:v>
                </c:pt>
              </c:numCache>
            </c:numRef>
          </c:val>
        </c:ser>
        <c:ser>
          <c:idx val="5"/>
          <c:order val="5"/>
          <c:tx>
            <c:strRef>
              <c:f>'D17-19'!$A$24</c:f>
              <c:strCache>
                <c:ptCount val="1"/>
                <c:pt idx="0">
                  <c:v>Foreign-denominated debts owed by domestic parties, excluding Landsbankinn, to the old banks</c:v>
                </c:pt>
              </c:strCache>
            </c:strRef>
          </c:tx>
          <c:spPr>
            <a:solidFill>
              <a:schemeClr val="accent6">
                <a:lumMod val="75000"/>
              </a:schemeClr>
            </a:solidFill>
          </c:spPr>
          <c:invertIfNegative val="0"/>
          <c:dLbls>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'D17-19'!$B$24:$H$24</c:f>
              <c:numCache>
                <c:formatCode>#,##0</c:formatCode>
                <c:ptCount val="7"/>
                <c:pt idx="0">
                  <c:v>12.85</c:v>
                </c:pt>
                <c:pt idx="1">
                  <c:v>12.25</c:v>
                </c:pt>
                <c:pt idx="5">
                  <c:v>8</c:v>
                </c:pt>
              </c:numCache>
            </c:numRef>
          </c:val>
        </c:ser>
        <c:ser>
          <c:idx val="6"/>
          <c:order val="6"/>
          <c:tx>
            <c:strRef>
              <c:f>'D17-19'!$A$25</c:f>
              <c:strCache>
                <c:ptCount val="1"/>
                <c:pt idx="0">
                  <c:v>Landsbankinn</c:v>
                </c:pt>
              </c:strCache>
            </c:strRef>
          </c:tx>
          <c:spPr>
            <a:solidFill>
              <a:srgbClr val="002060"/>
            </a:solidFill>
          </c:spPr>
          <c:invertIfNegative val="0"/>
          <c:dLbls>
            <c:txPr>
              <a:bodyPr/>
              <a:lstStyle/>
              <a:p>
                <a:pPr>
                  <a:defRPr>
                    <a:solidFill>
                      <a:schemeClr val="bg1"/>
                    </a:solidFill>
                  </a:defRPr>
                </a:pPr>
                <a:endParaRPr lang="is-IS"/>
              </a:p>
            </c:txPr>
            <c:showLegendKey val="0"/>
            <c:showVal val="1"/>
            <c:showCatName val="0"/>
            <c:showSerName val="0"/>
            <c:showPercent val="0"/>
            <c:showBubbleSize val="0"/>
            <c:showLeaderLines val="0"/>
          </c:dLbls>
          <c:cat>
            <c:numRef>
              <c:f>'D17-19'!$B$18:$H$18</c:f>
              <c:numCache>
                <c:formatCode>General</c:formatCode>
                <c:ptCount val="7"/>
                <c:pt idx="0">
                  <c:v>2013</c:v>
                </c:pt>
                <c:pt idx="1">
                  <c:v>2014</c:v>
                </c:pt>
                <c:pt idx="2">
                  <c:v>2015</c:v>
                </c:pt>
                <c:pt idx="3">
                  <c:v>2016</c:v>
                </c:pt>
                <c:pt idx="4">
                  <c:v>2017</c:v>
                </c:pt>
                <c:pt idx="5">
                  <c:v>2018</c:v>
                </c:pt>
                <c:pt idx="6">
                  <c:v>2019</c:v>
                </c:pt>
              </c:numCache>
            </c:numRef>
          </c:cat>
          <c:val>
            <c:numRef>
              <c:f>'D17-19'!$B$25:$H$25</c:f>
              <c:numCache>
                <c:formatCode>#,##0</c:formatCode>
                <c:ptCount val="7"/>
                <c:pt idx="1">
                  <c:v>17</c:v>
                </c:pt>
                <c:pt idx="2">
                  <c:v>60</c:v>
                </c:pt>
                <c:pt idx="3">
                  <c:v>74</c:v>
                </c:pt>
                <c:pt idx="4">
                  <c:v>74</c:v>
                </c:pt>
                <c:pt idx="5">
                  <c:v>74</c:v>
                </c:pt>
              </c:numCache>
            </c:numRef>
          </c:val>
        </c:ser>
        <c:dLbls>
          <c:showLegendKey val="0"/>
          <c:showVal val="0"/>
          <c:showCatName val="0"/>
          <c:showSerName val="0"/>
          <c:showPercent val="0"/>
          <c:showBubbleSize val="0"/>
        </c:dLbls>
        <c:gapWidth val="150"/>
        <c:overlap val="100"/>
        <c:axId val="686015488"/>
        <c:axId val="626472000"/>
      </c:barChart>
      <c:catAx>
        <c:axId val="686015488"/>
        <c:scaling>
          <c:orientation val="minMax"/>
        </c:scaling>
        <c:delete val="0"/>
        <c:axPos val="b"/>
        <c:numFmt formatCode="General" sourceLinked="1"/>
        <c:majorTickMark val="out"/>
        <c:minorTickMark val="none"/>
        <c:tickLblPos val="nextTo"/>
        <c:crossAx val="626472000"/>
        <c:crosses val="autoZero"/>
        <c:auto val="1"/>
        <c:lblAlgn val="ctr"/>
        <c:lblOffset val="100"/>
        <c:noMultiLvlLbl val="0"/>
      </c:catAx>
      <c:valAx>
        <c:axId val="626472000"/>
        <c:scaling>
          <c:orientation val="minMax"/>
        </c:scaling>
        <c:delete val="0"/>
        <c:axPos val="l"/>
        <c:numFmt formatCode="#,##0" sourceLinked="1"/>
        <c:majorTickMark val="out"/>
        <c:minorTickMark val="none"/>
        <c:tickLblPos val="nextTo"/>
        <c:crossAx val="686015488"/>
        <c:crosses val="autoZero"/>
        <c:crossBetween val="between"/>
      </c:valAx>
    </c:plotArea>
    <c:legend>
      <c:legendPos val="b"/>
      <c:layout>
        <c:manualLayout>
          <c:xMode val="edge"/>
          <c:yMode val="edge"/>
          <c:x val="4.2076236161798473E-2"/>
          <c:y val="0.52662525112689307"/>
          <c:w val="0.92467618390800155"/>
          <c:h val="0.38025544062330974"/>
        </c:manualLayout>
      </c:layout>
      <c:overlay val="0"/>
      <c:txPr>
        <a:bodyPr/>
        <a:lstStyle/>
        <a:p>
          <a:pPr>
            <a:defRPr kern="1200" spc="100" baseline="0"/>
          </a:pPr>
          <a:endParaRPr lang="is-IS"/>
        </a:p>
      </c:txPr>
    </c:legend>
    <c:plotVisOnly val="1"/>
    <c:dispBlanksAs val="gap"/>
    <c:showDLblsOverMax val="0"/>
  </c:chart>
  <c:spPr>
    <a:ln>
      <a:noFill/>
    </a:ln>
  </c:spPr>
  <c:txPr>
    <a:bodyPr/>
    <a:lstStyle/>
    <a:p>
      <a:pPr>
        <a:defRPr sz="1400"/>
      </a:pPr>
      <a:endParaRPr lang="is-IS"/>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7.4672585246603376E-2"/>
          <c:y val="0.13517810249983125"/>
          <c:w val="0.90612392122966146"/>
          <c:h val="0.67492378020513022"/>
        </c:manualLayout>
      </c:layout>
      <c:barChart>
        <c:barDir val="col"/>
        <c:grouping val="clustered"/>
        <c:varyColors val="0"/>
        <c:ser>
          <c:idx val="0"/>
          <c:order val="0"/>
          <c:tx>
            <c:strRef>
              <c:f>'D17-19'!$A$26</c:f>
              <c:strCache>
                <c:ptCount val="1"/>
                <c:pt idx="0">
                  <c:v>Treasury: Foreign denominated Loans</c:v>
                </c:pt>
              </c:strCache>
            </c:strRef>
          </c:tx>
          <c:spPr>
            <a:solidFill>
              <a:srgbClr val="002060"/>
            </a:solidFill>
          </c:spPr>
          <c:invertIfNegative val="0"/>
          <c:dLbls>
            <c:showLegendKey val="0"/>
            <c:showVal val="1"/>
            <c:showCatName val="0"/>
            <c:showSerName val="0"/>
            <c:showPercent val="0"/>
            <c:showBubbleSize val="0"/>
            <c:showLeaderLines val="0"/>
          </c:dLbls>
          <c:cat>
            <c:numRef>
              <c:f>'D17-19'!$B$18:$N$18</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'D17-19'!$B$26:$N$26</c:f>
              <c:numCache>
                <c:formatCode>#,##0</c:formatCode>
                <c:ptCount val="13"/>
                <c:pt idx="0">
                  <c:v>2.4</c:v>
                </c:pt>
                <c:pt idx="1">
                  <c:v>32.74</c:v>
                </c:pt>
                <c:pt idx="2">
                  <c:v>17.7</c:v>
                </c:pt>
                <c:pt idx="3">
                  <c:v>145.18</c:v>
                </c:pt>
                <c:pt idx="4">
                  <c:v>16.829999999999998</c:v>
                </c:pt>
                <c:pt idx="5">
                  <c:v>14.89</c:v>
                </c:pt>
                <c:pt idx="6">
                  <c:v>16.829999999999998</c:v>
                </c:pt>
                <c:pt idx="7">
                  <c:v>14.89</c:v>
                </c:pt>
                <c:pt idx="8">
                  <c:v>14.89</c:v>
                </c:pt>
                <c:pt idx="9">
                  <c:v>129.97</c:v>
                </c:pt>
                <c:pt idx="10">
                  <c:v>3.07</c:v>
                </c:pt>
                <c:pt idx="11">
                  <c:v>3.07</c:v>
                </c:pt>
                <c:pt idx="12">
                  <c:v>1.53</c:v>
                </c:pt>
              </c:numCache>
            </c:numRef>
          </c:val>
        </c:ser>
        <c:dLbls>
          <c:showLegendKey val="0"/>
          <c:showVal val="0"/>
          <c:showCatName val="0"/>
          <c:showSerName val="0"/>
          <c:showPercent val="0"/>
          <c:showBubbleSize val="0"/>
        </c:dLbls>
        <c:gapWidth val="150"/>
        <c:axId val="686016512"/>
        <c:axId val="627431616"/>
      </c:barChart>
      <c:catAx>
        <c:axId val="686016512"/>
        <c:scaling>
          <c:orientation val="minMax"/>
        </c:scaling>
        <c:delete val="0"/>
        <c:axPos val="b"/>
        <c:numFmt formatCode="General" sourceLinked="1"/>
        <c:majorTickMark val="out"/>
        <c:minorTickMark val="none"/>
        <c:tickLblPos val="nextTo"/>
        <c:crossAx val="627431616"/>
        <c:crosses val="autoZero"/>
        <c:auto val="1"/>
        <c:lblAlgn val="ctr"/>
        <c:lblOffset val="100"/>
        <c:noMultiLvlLbl val="0"/>
      </c:catAx>
      <c:valAx>
        <c:axId val="627431616"/>
        <c:scaling>
          <c:orientation val="minMax"/>
        </c:scaling>
        <c:delete val="0"/>
        <c:axPos val="l"/>
        <c:numFmt formatCode="#,##0" sourceLinked="1"/>
        <c:majorTickMark val="out"/>
        <c:minorTickMark val="none"/>
        <c:tickLblPos val="nextTo"/>
        <c:crossAx val="686016512"/>
        <c:crosses val="autoZero"/>
        <c:crossBetween val="between"/>
      </c:valAx>
    </c:plotArea>
    <c:plotVisOnly val="1"/>
    <c:dispBlanksAs val="gap"/>
    <c:showDLblsOverMax val="0"/>
  </c:chart>
  <c:spPr>
    <a:ln>
      <a:noFill/>
    </a:ln>
  </c:spPr>
  <c:txPr>
    <a:bodyPr/>
    <a:lstStyle/>
    <a:p>
      <a:pPr>
        <a:defRPr sz="1800"/>
      </a:pPr>
      <a:endParaRPr lang="is-IS"/>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84942149928799E-2"/>
          <c:y val="0.12793832519889858"/>
          <c:w val="0.88636937888806888"/>
          <c:h val="0.68219220099300548"/>
        </c:manualLayout>
      </c:layout>
      <c:barChart>
        <c:barDir val="col"/>
        <c:grouping val="clustered"/>
        <c:varyColors val="0"/>
        <c:ser>
          <c:idx val="0"/>
          <c:order val="0"/>
          <c:tx>
            <c:v>Foreign reserves (end of year)</c:v>
          </c:tx>
          <c:spPr>
            <a:solidFill>
              <a:srgbClr val="002060"/>
            </a:solidFill>
          </c:spPr>
          <c:invertIfNegative val="0"/>
          <c:cat>
            <c:numRef>
              <c:f>'D17-19'!$C$1:$O$1</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'D17-19'!$C$2:$O$2</c:f>
              <c:numCache>
                <c:formatCode>#,##0</c:formatCode>
                <c:ptCount val="13"/>
                <c:pt idx="0">
                  <c:v>458694.72638599999</c:v>
                </c:pt>
                <c:pt idx="1">
                  <c:v>350910.64434035838</c:v>
                </c:pt>
                <c:pt idx="2">
                  <c:v>192934.36068327795</c:v>
                </c:pt>
                <c:pt idx="3">
                  <c:v>-90171.922973802488</c:v>
                </c:pt>
                <c:pt idx="4">
                  <c:v>-244068.20663088292</c:v>
                </c:pt>
                <c:pt idx="5">
                  <c:v>-394014.49028796336</c:v>
                </c:pt>
                <c:pt idx="6">
                  <c:v>-459910.77394504379</c:v>
                </c:pt>
                <c:pt idx="7">
                  <c:v>-487297.05760212423</c:v>
                </c:pt>
                <c:pt idx="8">
                  <c:v>-514683.34125920467</c:v>
                </c:pt>
                <c:pt idx="9">
                  <c:v>-657149.62491628516</c:v>
                </c:pt>
                <c:pt idx="10">
                  <c:v>-672715.90857336565</c:v>
                </c:pt>
                <c:pt idx="11">
                  <c:v>-688282.19223044615</c:v>
                </c:pt>
                <c:pt idx="12">
                  <c:v>-702308.47588752664</c:v>
                </c:pt>
              </c:numCache>
            </c:numRef>
          </c:val>
        </c:ser>
        <c:ser>
          <c:idx val="1"/>
          <c:order val="1"/>
          <c:tx>
            <c:v>Scheduled repayment</c:v>
          </c:tx>
          <c:spPr>
            <a:solidFill>
              <a:schemeClr val="accent1">
                <a:lumMod val="60000"/>
                <a:lumOff val="40000"/>
              </a:schemeClr>
            </a:solidFill>
          </c:spPr>
          <c:invertIfNegative val="0"/>
          <c:cat>
            <c:numRef>
              <c:f>'D17-19'!$C$1:$O$1</c:f>
              <c:numCache>
                <c:formatCode>General</c:formatCod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numCache>
            </c:numRef>
          </c:cat>
          <c:val>
            <c:numRef>
              <c:f>'D17-19'!$C$11:$O$11</c:f>
              <c:numCache>
                <c:formatCode>#,##0</c:formatCode>
                <c:ptCount val="13"/>
                <c:pt idx="0">
                  <c:v>-92520</c:v>
                </c:pt>
                <c:pt idx="1">
                  <c:v>-119940</c:v>
                </c:pt>
                <c:pt idx="2">
                  <c:v>-145480</c:v>
                </c:pt>
                <c:pt idx="3">
                  <c:v>-270610</c:v>
                </c:pt>
                <c:pt idx="4">
                  <c:v>-141400</c:v>
                </c:pt>
                <c:pt idx="5">
                  <c:v>-137450</c:v>
                </c:pt>
                <c:pt idx="6">
                  <c:v>-53400</c:v>
                </c:pt>
                <c:pt idx="7">
                  <c:v>-14890</c:v>
                </c:pt>
                <c:pt idx="8">
                  <c:v>-14890</c:v>
                </c:pt>
                <c:pt idx="9">
                  <c:v>-129970</c:v>
                </c:pt>
                <c:pt idx="10">
                  <c:v>-3070</c:v>
                </c:pt>
                <c:pt idx="11">
                  <c:v>-3070</c:v>
                </c:pt>
                <c:pt idx="12">
                  <c:v>-1530</c:v>
                </c:pt>
              </c:numCache>
            </c:numRef>
          </c:val>
        </c:ser>
        <c:dLbls>
          <c:showLegendKey val="0"/>
          <c:showVal val="0"/>
          <c:showCatName val="0"/>
          <c:showSerName val="0"/>
          <c:showPercent val="0"/>
          <c:showBubbleSize val="0"/>
        </c:dLbls>
        <c:gapWidth val="150"/>
        <c:axId val="686277120"/>
        <c:axId val="627983488"/>
      </c:barChart>
      <c:dateAx>
        <c:axId val="686277120"/>
        <c:scaling>
          <c:orientation val="minMax"/>
        </c:scaling>
        <c:delete val="0"/>
        <c:axPos val="b"/>
        <c:numFmt formatCode="General" sourceLinked="1"/>
        <c:majorTickMark val="out"/>
        <c:minorTickMark val="none"/>
        <c:tickLblPos val="low"/>
        <c:crossAx val="627983488"/>
        <c:crosses val="autoZero"/>
        <c:auto val="0"/>
        <c:lblOffset val="100"/>
        <c:baseTimeUnit val="days"/>
      </c:dateAx>
      <c:valAx>
        <c:axId val="627983488"/>
        <c:scaling>
          <c:orientation val="minMax"/>
          <c:max val="500000"/>
          <c:min val="-700000"/>
        </c:scaling>
        <c:delete val="0"/>
        <c:axPos val="l"/>
        <c:numFmt formatCode="#,##0" sourceLinked="1"/>
        <c:majorTickMark val="out"/>
        <c:minorTickMark val="none"/>
        <c:tickLblPos val="nextTo"/>
        <c:crossAx val="686277120"/>
        <c:crosses val="autoZero"/>
        <c:crossBetween val="between"/>
        <c:dispUnits>
          <c:builtInUnit val="thousands"/>
        </c:dispUnits>
      </c:valAx>
    </c:plotArea>
    <c:legend>
      <c:legendPos val="r"/>
      <c:layout>
        <c:manualLayout>
          <c:xMode val="edge"/>
          <c:yMode val="edge"/>
          <c:x val="0.56646749320846557"/>
          <c:y val="3.6093352496688949E-2"/>
          <c:w val="0.42580294956254766"/>
          <c:h val="0.16892247674368543"/>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154803355646274E-2"/>
          <c:y val="0.16553386339914697"/>
          <c:w val="0.83397522391574463"/>
          <c:h val="0.59691000997678678"/>
        </c:manualLayout>
      </c:layout>
      <c:lineChart>
        <c:grouping val="standard"/>
        <c:varyColors val="0"/>
        <c:ser>
          <c:idx val="1"/>
          <c:order val="1"/>
          <c:tx>
            <c:strRef>
              <c:f>'D20'!$S$3</c:f>
              <c:strCache>
                <c:ptCount val="1"/>
                <c:pt idx="0">
                  <c:v>Unemployment</c:v>
                </c:pt>
              </c:strCache>
            </c:strRef>
          </c:tx>
          <c:spPr>
            <a:ln w="50800">
              <a:solidFill>
                <a:schemeClr val="accent1">
                  <a:lumMod val="60000"/>
                  <a:lumOff val="40000"/>
                </a:schemeClr>
              </a:solidFill>
            </a:ln>
          </c:spPr>
          <c:marker>
            <c:symbol val="none"/>
          </c:marker>
          <c:cat>
            <c:strRef>
              <c:f>'D20'!$J$4:$J$25</c:f>
              <c:strCach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strCache>
            </c:strRef>
          </c:cat>
          <c:val>
            <c:numRef>
              <c:f>'D20'!$S$4:$S$25</c:f>
              <c:numCache>
                <c:formatCode>0%</c:formatCode>
                <c:ptCount val="22"/>
                <c:pt idx="0">
                  <c:v>2.5622775800711744E-2</c:v>
                </c:pt>
                <c:pt idx="1">
                  <c:v>4.3356643356643354E-2</c:v>
                </c:pt>
                <c:pt idx="2">
                  <c:v>5.2704576976421634E-2</c:v>
                </c:pt>
                <c:pt idx="3">
                  <c:v>5.2957359009628613E-2</c:v>
                </c:pt>
                <c:pt idx="4">
                  <c:v>4.832214765100671E-2</c:v>
                </c:pt>
                <c:pt idx="5">
                  <c:v>3.7288135593220341E-2</c:v>
                </c:pt>
                <c:pt idx="6">
                  <c:v>3.8565629228687413E-2</c:v>
                </c:pt>
                <c:pt idx="7">
                  <c:v>2.7613412228796843E-2</c:v>
                </c:pt>
                <c:pt idx="8">
                  <c:v>1.9808306709265176E-2</c:v>
                </c:pt>
                <c:pt idx="9">
                  <c:v>2.3110555902560899E-2</c:v>
                </c:pt>
                <c:pt idx="10">
                  <c:v>2.2741241548862937E-2</c:v>
                </c:pt>
                <c:pt idx="11">
                  <c:v>3.271604938271605E-2</c:v>
                </c:pt>
                <c:pt idx="12">
                  <c:v>3.3210332103321034E-2</c:v>
                </c:pt>
                <c:pt idx="13">
                  <c:v>3.0359355638166045E-2</c:v>
                </c:pt>
                <c:pt idx="14">
                  <c:v>2.5919228450874021E-2</c:v>
                </c:pt>
                <c:pt idx="15">
                  <c:v>2.8604118993135013E-2</c:v>
                </c:pt>
                <c:pt idx="16">
                  <c:v>2.3127753303964757E-2</c:v>
                </c:pt>
                <c:pt idx="17">
                  <c:v>2.9794149512459372E-2</c:v>
                </c:pt>
                <c:pt idx="18">
                  <c:v>7.2375690607734813E-2</c:v>
                </c:pt>
                <c:pt idx="19">
                  <c:v>7.5648812810601873E-2</c:v>
                </c:pt>
                <c:pt idx="20">
                  <c:v>7.0516379789006114E-2</c:v>
                </c:pt>
                <c:pt idx="21">
                  <c:v>6.0521932259855638E-2</c:v>
                </c:pt>
              </c:numCache>
            </c:numRef>
          </c:val>
          <c:smooth val="0"/>
        </c:ser>
        <c:ser>
          <c:idx val="2"/>
          <c:order val="2"/>
          <c:tx>
            <c:strRef>
              <c:f>'D20'!$T$3</c:f>
              <c:strCache>
                <c:ptCount val="1"/>
                <c:pt idx="0">
                  <c:v>Outside laborforce</c:v>
                </c:pt>
              </c:strCache>
            </c:strRef>
          </c:tx>
          <c:spPr>
            <a:ln w="50800">
              <a:solidFill>
                <a:schemeClr val="tx2">
                  <a:lumMod val="60000"/>
                  <a:lumOff val="40000"/>
                </a:schemeClr>
              </a:solidFill>
            </a:ln>
          </c:spPr>
          <c:marker>
            <c:symbol val="none"/>
          </c:marker>
          <c:cat>
            <c:strRef>
              <c:f>'D20'!$J$4:$J$25</c:f>
              <c:strCach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strCache>
            </c:strRef>
          </c:cat>
          <c:val>
            <c:numRef>
              <c:f>'D20'!$T$4:$T$25</c:f>
              <c:numCache>
                <c:formatCode>0%</c:formatCode>
                <c:ptCount val="22"/>
                <c:pt idx="0">
                  <c:v>0.18973471741637832</c:v>
                </c:pt>
                <c:pt idx="1">
                  <c:v>0.18228571428571427</c:v>
                </c:pt>
                <c:pt idx="2">
                  <c:v>0.18953880764904388</c:v>
                </c:pt>
                <c:pt idx="3">
                  <c:v>0.18715083798882681</c:v>
                </c:pt>
                <c:pt idx="4">
                  <c:v>0.17130144605116795</c:v>
                </c:pt>
                <c:pt idx="5">
                  <c:v>0.18372993912562258</c:v>
                </c:pt>
                <c:pt idx="6">
                  <c:v>0.19024122807017543</c:v>
                </c:pt>
                <c:pt idx="7">
                  <c:v>0.17739318550567876</c:v>
                </c:pt>
                <c:pt idx="8">
                  <c:v>0.16799574694311536</c:v>
                </c:pt>
                <c:pt idx="9">
                  <c:v>0.16484089723526343</c:v>
                </c:pt>
                <c:pt idx="10">
                  <c:v>0.16392600205549845</c:v>
                </c:pt>
                <c:pt idx="11">
                  <c:v>0.17220235053653551</c:v>
                </c:pt>
                <c:pt idx="12">
                  <c:v>0.1787878787878788</c:v>
                </c:pt>
                <c:pt idx="13">
                  <c:v>0.19178768152228343</c:v>
                </c:pt>
                <c:pt idx="14">
                  <c:v>0.17911924789708064</c:v>
                </c:pt>
                <c:pt idx="15">
                  <c:v>0.16801523084245598</c:v>
                </c:pt>
                <c:pt idx="16">
                  <c:v>0.16659017898118403</c:v>
                </c:pt>
                <c:pt idx="17">
                  <c:v>0.17219730941704037</c:v>
                </c:pt>
                <c:pt idx="18">
                  <c:v>0.18943125839677563</c:v>
                </c:pt>
                <c:pt idx="19">
                  <c:v>0.1886200716845878</c:v>
                </c:pt>
                <c:pt idx="20">
                  <c:v>0.19562304600267977</c:v>
                </c:pt>
                <c:pt idx="21">
                  <c:v>0.19517641804376953</c:v>
                </c:pt>
              </c:numCache>
            </c:numRef>
          </c:val>
          <c:smooth val="0"/>
        </c:ser>
        <c:dLbls>
          <c:showLegendKey val="0"/>
          <c:showVal val="0"/>
          <c:showCatName val="0"/>
          <c:showSerName val="0"/>
          <c:showPercent val="0"/>
          <c:showBubbleSize val="0"/>
        </c:dLbls>
        <c:marker val="1"/>
        <c:smooth val="0"/>
        <c:axId val="687761920"/>
        <c:axId val="630719616"/>
      </c:lineChart>
      <c:lineChart>
        <c:grouping val="standard"/>
        <c:varyColors val="0"/>
        <c:ser>
          <c:idx val="0"/>
          <c:order val="0"/>
          <c:tx>
            <c:strRef>
              <c:f>'D20'!$R$3</c:f>
              <c:strCache>
                <c:ptCount val="1"/>
                <c:pt idx="0">
                  <c:v>Employment (right axis)</c:v>
                </c:pt>
              </c:strCache>
            </c:strRef>
          </c:tx>
          <c:spPr>
            <a:ln w="50800">
              <a:solidFill>
                <a:srgbClr val="002060"/>
              </a:solidFill>
            </a:ln>
          </c:spPr>
          <c:marker>
            <c:symbol val="none"/>
          </c:marker>
          <c:cat>
            <c:strRef>
              <c:f>'D20'!$J$4:$J$25</c:f>
              <c:strCache>
                <c:ptCount val="2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strCache>
            </c:strRef>
          </c:cat>
          <c:val>
            <c:numRef>
              <c:f>'D20'!$R$4:$R$25</c:f>
              <c:numCache>
                <c:formatCode>0%</c:formatCode>
                <c:ptCount val="22"/>
                <c:pt idx="0">
                  <c:v>0.78950403690888116</c:v>
                </c:pt>
                <c:pt idx="1">
                  <c:v>0.78228571428571425</c:v>
                </c:pt>
                <c:pt idx="2">
                  <c:v>0.76827896512935878</c:v>
                </c:pt>
                <c:pt idx="3">
                  <c:v>0.76927374301675977</c:v>
                </c:pt>
                <c:pt idx="4">
                  <c:v>0.78865406006674077</c:v>
                </c:pt>
                <c:pt idx="5">
                  <c:v>0.78583287216380737</c:v>
                </c:pt>
                <c:pt idx="6">
                  <c:v>0.77850877192982459</c:v>
                </c:pt>
                <c:pt idx="7">
                  <c:v>0.79989183342347214</c:v>
                </c:pt>
                <c:pt idx="8">
                  <c:v>0.81499202551834127</c:v>
                </c:pt>
                <c:pt idx="9">
                  <c:v>0.81585811163275956</c:v>
                </c:pt>
                <c:pt idx="10">
                  <c:v>0.81706063720452204</c:v>
                </c:pt>
                <c:pt idx="11">
                  <c:v>0.80071538068472148</c:v>
                </c:pt>
                <c:pt idx="12">
                  <c:v>0.79343434343434338</c:v>
                </c:pt>
                <c:pt idx="13">
                  <c:v>0.78367551326990481</c:v>
                </c:pt>
                <c:pt idx="14">
                  <c:v>0.79960415635823845</c:v>
                </c:pt>
                <c:pt idx="15">
                  <c:v>0.80818657782008563</c:v>
                </c:pt>
                <c:pt idx="16">
                  <c:v>0.81459385039008725</c:v>
                </c:pt>
                <c:pt idx="17">
                  <c:v>0.80313901345291483</c:v>
                </c:pt>
                <c:pt idx="18">
                  <c:v>0.75235109717868343</c:v>
                </c:pt>
                <c:pt idx="19">
                  <c:v>0.75</c:v>
                </c:pt>
                <c:pt idx="20">
                  <c:v>0.74765520321572132</c:v>
                </c:pt>
                <c:pt idx="21">
                  <c:v>0.75614113443501563</c:v>
                </c:pt>
              </c:numCache>
            </c:numRef>
          </c:val>
          <c:smooth val="0"/>
        </c:ser>
        <c:dLbls>
          <c:showLegendKey val="0"/>
          <c:showVal val="0"/>
          <c:showCatName val="0"/>
          <c:showSerName val="0"/>
          <c:showPercent val="0"/>
          <c:showBubbleSize val="0"/>
        </c:dLbls>
        <c:marker val="1"/>
        <c:smooth val="0"/>
        <c:axId val="688902144"/>
        <c:axId val="630720192"/>
      </c:lineChart>
      <c:catAx>
        <c:axId val="687761920"/>
        <c:scaling>
          <c:orientation val="minMax"/>
        </c:scaling>
        <c:delete val="0"/>
        <c:axPos val="b"/>
        <c:majorTickMark val="in"/>
        <c:minorTickMark val="none"/>
        <c:tickLblPos val="nextTo"/>
        <c:crossAx val="630719616"/>
        <c:crosses val="autoZero"/>
        <c:auto val="1"/>
        <c:lblAlgn val="ctr"/>
        <c:lblOffset val="100"/>
        <c:noMultiLvlLbl val="0"/>
      </c:catAx>
      <c:valAx>
        <c:axId val="630719616"/>
        <c:scaling>
          <c:orientation val="minMax"/>
        </c:scaling>
        <c:delete val="0"/>
        <c:axPos val="l"/>
        <c:numFmt formatCode="0%" sourceLinked="1"/>
        <c:majorTickMark val="in"/>
        <c:minorTickMark val="none"/>
        <c:tickLblPos val="nextTo"/>
        <c:crossAx val="687761920"/>
        <c:crosses val="autoZero"/>
        <c:crossBetween val="midCat"/>
      </c:valAx>
      <c:valAx>
        <c:axId val="630720192"/>
        <c:scaling>
          <c:orientation val="minMax"/>
        </c:scaling>
        <c:delete val="0"/>
        <c:axPos val="r"/>
        <c:numFmt formatCode="0%" sourceLinked="1"/>
        <c:majorTickMark val="in"/>
        <c:minorTickMark val="none"/>
        <c:tickLblPos val="nextTo"/>
        <c:crossAx val="688902144"/>
        <c:crosses val="max"/>
        <c:crossBetween val="between"/>
      </c:valAx>
      <c:catAx>
        <c:axId val="688902144"/>
        <c:scaling>
          <c:orientation val="minMax"/>
        </c:scaling>
        <c:delete val="1"/>
        <c:axPos val="b"/>
        <c:majorTickMark val="out"/>
        <c:minorTickMark val="none"/>
        <c:tickLblPos val="nextTo"/>
        <c:crossAx val="630720192"/>
        <c:crosses val="autoZero"/>
        <c:auto val="1"/>
        <c:lblAlgn val="ctr"/>
        <c:lblOffset val="100"/>
        <c:noMultiLvlLbl val="0"/>
      </c:catAx>
    </c:plotArea>
    <c:legend>
      <c:legendPos val="r"/>
      <c:layout>
        <c:manualLayout>
          <c:xMode val="edge"/>
          <c:yMode val="edge"/>
          <c:x val="8.9680068551135042E-2"/>
          <c:y val="7.0823008382113403E-2"/>
          <c:w val="0.33157119171436628"/>
          <c:h val="0.19154755708596213"/>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7.8780548471045084E-2"/>
          <c:y val="0.13666666666666666"/>
          <c:w val="0.90047451989293414"/>
          <c:h val="0.58899412573428322"/>
        </c:manualLayout>
      </c:layout>
      <c:lineChart>
        <c:grouping val="standard"/>
        <c:varyColors val="0"/>
        <c:ser>
          <c:idx val="0"/>
          <c:order val="0"/>
          <c:tx>
            <c:strRef>
              <c:f>'D21'!$B$1</c:f>
              <c:strCache>
                <c:ptCount val="1"/>
                <c:pt idx="0">
                  <c:v>Real house price</c:v>
                </c:pt>
              </c:strCache>
            </c:strRef>
          </c:tx>
          <c:spPr>
            <a:ln w="50800">
              <a:solidFill>
                <a:srgbClr val="002060"/>
              </a:solidFill>
            </a:ln>
          </c:spPr>
          <c:marker>
            <c:symbol val="none"/>
          </c:marker>
          <c:cat>
            <c:numRef>
              <c:f>'D21'!$A$2:$A$232</c:f>
              <c:numCache>
                <c:formatCode>mmm\-yy</c:formatCode>
                <c:ptCount val="231"/>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numCache>
            </c:numRef>
          </c:cat>
          <c:val>
            <c:numRef>
              <c:f>'D21'!$B$2:$B$232</c:f>
              <c:numCache>
                <c:formatCode>0</c:formatCode>
                <c:ptCount val="231"/>
                <c:pt idx="0">
                  <c:v>226.22478386167148</c:v>
                </c:pt>
                <c:pt idx="1">
                  <c:v>225.17732931593946</c:v>
                </c:pt>
                <c:pt idx="2">
                  <c:v>230.29629748153354</c:v>
                </c:pt>
                <c:pt idx="3">
                  <c:v>227.32268658225442</c:v>
                </c:pt>
                <c:pt idx="4">
                  <c:v>225.52090537409168</c:v>
                </c:pt>
                <c:pt idx="5">
                  <c:v>230.09889701245788</c:v>
                </c:pt>
                <c:pt idx="6">
                  <c:v>227.67563022763699</c:v>
                </c:pt>
                <c:pt idx="7">
                  <c:v>223.43588909360815</c:v>
                </c:pt>
                <c:pt idx="8">
                  <c:v>221.89118162063883</c:v>
                </c:pt>
                <c:pt idx="9">
                  <c:v>221.43811262677019</c:v>
                </c:pt>
                <c:pt idx="10">
                  <c:v>221.47705025223377</c:v>
                </c:pt>
                <c:pt idx="11">
                  <c:v>223.69863786218505</c:v>
                </c:pt>
                <c:pt idx="12">
                  <c:v>216.10744099259844</c:v>
                </c:pt>
                <c:pt idx="13">
                  <c:v>214.68023121376592</c:v>
                </c:pt>
                <c:pt idx="14">
                  <c:v>218.18869051159629</c:v>
                </c:pt>
                <c:pt idx="15">
                  <c:v>220.18347060279004</c:v>
                </c:pt>
                <c:pt idx="16">
                  <c:v>213.21225335996621</c:v>
                </c:pt>
                <c:pt idx="17">
                  <c:v>216.88854524779035</c:v>
                </c:pt>
                <c:pt idx="18">
                  <c:v>213.20369662041091</c:v>
                </c:pt>
                <c:pt idx="19">
                  <c:v>212.1777328582539</c:v>
                </c:pt>
                <c:pt idx="20">
                  <c:v>214.25214944137358</c:v>
                </c:pt>
                <c:pt idx="21">
                  <c:v>211.5366914880627</c:v>
                </c:pt>
                <c:pt idx="22">
                  <c:v>212.83586647775041</c:v>
                </c:pt>
                <c:pt idx="23">
                  <c:v>206.67061897430835</c:v>
                </c:pt>
                <c:pt idx="24">
                  <c:v>207.32158853134155</c:v>
                </c:pt>
                <c:pt idx="25">
                  <c:v>208.39915745357919</c:v>
                </c:pt>
                <c:pt idx="26">
                  <c:v>207.51340994674626</c:v>
                </c:pt>
                <c:pt idx="27">
                  <c:v>209.27147511779529</c:v>
                </c:pt>
                <c:pt idx="28">
                  <c:v>207.30778981046504</c:v>
                </c:pt>
                <c:pt idx="29">
                  <c:v>209.89012715622047</c:v>
                </c:pt>
                <c:pt idx="30">
                  <c:v>211.31263072919026</c:v>
                </c:pt>
                <c:pt idx="31">
                  <c:v>212.74589900054693</c:v>
                </c:pt>
                <c:pt idx="32">
                  <c:v>206.67555093721569</c:v>
                </c:pt>
                <c:pt idx="33">
                  <c:v>207.98273164924925</c:v>
                </c:pt>
                <c:pt idx="34">
                  <c:v>206.21513281690412</c:v>
                </c:pt>
                <c:pt idx="35">
                  <c:v>211.6070455167287</c:v>
                </c:pt>
                <c:pt idx="36">
                  <c:v>206.9073096395168</c:v>
                </c:pt>
                <c:pt idx="37">
                  <c:v>209.07423639228682</c:v>
                </c:pt>
                <c:pt idx="38">
                  <c:v>209.01073188909726</c:v>
                </c:pt>
                <c:pt idx="39">
                  <c:v>212.38301782644083</c:v>
                </c:pt>
                <c:pt idx="40">
                  <c:v>211.38772657485092</c:v>
                </c:pt>
                <c:pt idx="41">
                  <c:v>211.55166633176512</c:v>
                </c:pt>
                <c:pt idx="42">
                  <c:v>210.46521035740926</c:v>
                </c:pt>
                <c:pt idx="43">
                  <c:v>209.43110751876367</c:v>
                </c:pt>
                <c:pt idx="44">
                  <c:v>207.64330459207957</c:v>
                </c:pt>
                <c:pt idx="45">
                  <c:v>210.52434311829072</c:v>
                </c:pt>
                <c:pt idx="46">
                  <c:v>211.01195294187545</c:v>
                </c:pt>
                <c:pt idx="47">
                  <c:v>211.33895103413758</c:v>
                </c:pt>
                <c:pt idx="48">
                  <c:v>212.10900175836073</c:v>
                </c:pt>
                <c:pt idx="49">
                  <c:v>216.26352506967552</c:v>
                </c:pt>
                <c:pt idx="50">
                  <c:v>217.30525597048478</c:v>
                </c:pt>
                <c:pt idx="51">
                  <c:v>219.30131063132049</c:v>
                </c:pt>
                <c:pt idx="52">
                  <c:v>219.35842363354863</c:v>
                </c:pt>
                <c:pt idx="53">
                  <c:v>219.77125813092971</c:v>
                </c:pt>
                <c:pt idx="54">
                  <c:v>220.6551146011719</c:v>
                </c:pt>
                <c:pt idx="55">
                  <c:v>222.84775165711656</c:v>
                </c:pt>
                <c:pt idx="56">
                  <c:v>228.39098917577732</c:v>
                </c:pt>
                <c:pt idx="57">
                  <c:v>225.48923372478274</c:v>
                </c:pt>
                <c:pt idx="58">
                  <c:v>223.28139697142888</c:v>
                </c:pt>
                <c:pt idx="59">
                  <c:v>227.11091634044172</c:v>
                </c:pt>
                <c:pt idx="60">
                  <c:v>232.17612694372718</c:v>
                </c:pt>
                <c:pt idx="61">
                  <c:v>235.13306271722928</c:v>
                </c:pt>
                <c:pt idx="62">
                  <c:v>240.8066706668227</c:v>
                </c:pt>
                <c:pt idx="63">
                  <c:v>243.14479020156878</c:v>
                </c:pt>
                <c:pt idx="64">
                  <c:v>247.08143997882689</c:v>
                </c:pt>
                <c:pt idx="65">
                  <c:v>250.45381825443405</c:v>
                </c:pt>
                <c:pt idx="66">
                  <c:v>257.11234675409827</c:v>
                </c:pt>
                <c:pt idx="67">
                  <c:v>258.55416256783576</c:v>
                </c:pt>
                <c:pt idx="68">
                  <c:v>259.12810881112375</c:v>
                </c:pt>
                <c:pt idx="69">
                  <c:v>259.31960005246663</c:v>
                </c:pt>
                <c:pt idx="70">
                  <c:v>262.83856531063861</c:v>
                </c:pt>
                <c:pt idx="71">
                  <c:v>265.91577945120031</c:v>
                </c:pt>
                <c:pt idx="72">
                  <c:v>266.94339887225254</c:v>
                </c:pt>
                <c:pt idx="73">
                  <c:v>280.52472595786861</c:v>
                </c:pt>
                <c:pt idx="74">
                  <c:v>279.26139533900147</c:v>
                </c:pt>
                <c:pt idx="75">
                  <c:v>279.58612736385538</c:v>
                </c:pt>
                <c:pt idx="76">
                  <c:v>280.5708266313946</c:v>
                </c:pt>
                <c:pt idx="77">
                  <c:v>282.47165121058754</c:v>
                </c:pt>
                <c:pt idx="78">
                  <c:v>283.5720444221169</c:v>
                </c:pt>
                <c:pt idx="79">
                  <c:v>288.76780042879045</c:v>
                </c:pt>
                <c:pt idx="80">
                  <c:v>289.76705339996289</c:v>
                </c:pt>
                <c:pt idx="81">
                  <c:v>285.26841394356944</c:v>
                </c:pt>
                <c:pt idx="82">
                  <c:v>291.86164325832135</c:v>
                </c:pt>
                <c:pt idx="83">
                  <c:v>292.68090004878252</c:v>
                </c:pt>
                <c:pt idx="84">
                  <c:v>289.10112484620146</c:v>
                </c:pt>
                <c:pt idx="85">
                  <c:v>298.56400411454939</c:v>
                </c:pt>
                <c:pt idx="86">
                  <c:v>295.6436883995907</c:v>
                </c:pt>
                <c:pt idx="87">
                  <c:v>295.46107295976151</c:v>
                </c:pt>
                <c:pt idx="88">
                  <c:v>282.87160751309074</c:v>
                </c:pt>
                <c:pt idx="89">
                  <c:v>283.579344482588</c:v>
                </c:pt>
                <c:pt idx="90">
                  <c:v>280.041184476203</c:v>
                </c:pt>
                <c:pt idx="91">
                  <c:v>274.54149594856534</c:v>
                </c:pt>
                <c:pt idx="92">
                  <c:v>273.76244633308494</c:v>
                </c:pt>
                <c:pt idx="93">
                  <c:v>274.34360613894899</c:v>
                </c:pt>
                <c:pt idx="94">
                  <c:v>275.03419371819751</c:v>
                </c:pt>
                <c:pt idx="95">
                  <c:v>275.86414578949876</c:v>
                </c:pt>
                <c:pt idx="96">
                  <c:v>275.28676041936745</c:v>
                </c:pt>
                <c:pt idx="97">
                  <c:v>278.50592523474893</c:v>
                </c:pt>
                <c:pt idx="98">
                  <c:v>277.8760349582584</c:v>
                </c:pt>
                <c:pt idx="99">
                  <c:v>273.72996673212936</c:v>
                </c:pt>
                <c:pt idx="100">
                  <c:v>280.79908303879245</c:v>
                </c:pt>
                <c:pt idx="101">
                  <c:v>275.97081351236869</c:v>
                </c:pt>
                <c:pt idx="102">
                  <c:v>279.61909440598896</c:v>
                </c:pt>
                <c:pt idx="103">
                  <c:v>283.24160036537751</c:v>
                </c:pt>
                <c:pt idx="104">
                  <c:v>285.05574671163401</c:v>
                </c:pt>
                <c:pt idx="105">
                  <c:v>288.94268644585964</c:v>
                </c:pt>
                <c:pt idx="106">
                  <c:v>290.99764700739536</c:v>
                </c:pt>
                <c:pt idx="107">
                  <c:v>293.51928383835633</c:v>
                </c:pt>
                <c:pt idx="108">
                  <c:v>299.15261229260324</c:v>
                </c:pt>
                <c:pt idx="109">
                  <c:v>302.36541480695507</c:v>
                </c:pt>
                <c:pt idx="110">
                  <c:v>305.00897684646782</c:v>
                </c:pt>
                <c:pt idx="111">
                  <c:v>302.03743084937719</c:v>
                </c:pt>
                <c:pt idx="112">
                  <c:v>310.22096783861701</c:v>
                </c:pt>
                <c:pt idx="113">
                  <c:v>315.77131610453864</c:v>
                </c:pt>
                <c:pt idx="114">
                  <c:v>318.50387380968675</c:v>
                </c:pt>
                <c:pt idx="115">
                  <c:v>324.3216646307684</c:v>
                </c:pt>
                <c:pt idx="116">
                  <c:v>318.7387368705659</c:v>
                </c:pt>
                <c:pt idx="117">
                  <c:v>322.79399965126692</c:v>
                </c:pt>
                <c:pt idx="118">
                  <c:v>324.37545758942861</c:v>
                </c:pt>
                <c:pt idx="119">
                  <c:v>315.38211547861351</c:v>
                </c:pt>
                <c:pt idx="120">
                  <c:v>320.06223328192613</c:v>
                </c:pt>
                <c:pt idx="121">
                  <c:v>326.48135439666589</c:v>
                </c:pt>
                <c:pt idx="122">
                  <c:v>332.07679974303073</c:v>
                </c:pt>
                <c:pt idx="123">
                  <c:v>338.70967293180644</c:v>
                </c:pt>
                <c:pt idx="124">
                  <c:v>338.27887968161895</c:v>
                </c:pt>
                <c:pt idx="125">
                  <c:v>337.81833365115153</c:v>
                </c:pt>
                <c:pt idx="126">
                  <c:v>349.28414738978159</c:v>
                </c:pt>
                <c:pt idx="127">
                  <c:v>345.36377624318976</c:v>
                </c:pt>
                <c:pt idx="128">
                  <c:v>355.51114047489483</c:v>
                </c:pt>
                <c:pt idx="129">
                  <c:v>357.51981473717836</c:v>
                </c:pt>
                <c:pt idx="130">
                  <c:v>371.13902807901036</c:v>
                </c:pt>
                <c:pt idx="131">
                  <c:v>379.21091455771602</c:v>
                </c:pt>
                <c:pt idx="132">
                  <c:v>400.93762884067178</c:v>
                </c:pt>
                <c:pt idx="133">
                  <c:v>421.89436997073301</c:v>
                </c:pt>
                <c:pt idx="134">
                  <c:v>430.46401248818103</c:v>
                </c:pt>
                <c:pt idx="135">
                  <c:v>449.43964801592244</c:v>
                </c:pt>
                <c:pt idx="136">
                  <c:v>468.36885807418162</c:v>
                </c:pt>
                <c:pt idx="137">
                  <c:v>469.8992112182296</c:v>
                </c:pt>
                <c:pt idx="138">
                  <c:v>486.41781671037677</c:v>
                </c:pt>
                <c:pt idx="139">
                  <c:v>484.29652382020413</c:v>
                </c:pt>
                <c:pt idx="140">
                  <c:v>480.45892674608314</c:v>
                </c:pt>
                <c:pt idx="141">
                  <c:v>482.13809614470705</c:v>
                </c:pt>
                <c:pt idx="142">
                  <c:v>499.17665970532306</c:v>
                </c:pt>
                <c:pt idx="143">
                  <c:v>493.57688083464552</c:v>
                </c:pt>
                <c:pt idx="144">
                  <c:v>497.28494676900681</c:v>
                </c:pt>
                <c:pt idx="145">
                  <c:v>508.43184483183705</c:v>
                </c:pt>
                <c:pt idx="146">
                  <c:v>511.18912311845753</c:v>
                </c:pt>
                <c:pt idx="147">
                  <c:v>511.5264211574293</c:v>
                </c:pt>
                <c:pt idx="148">
                  <c:v>503.1515917994775</c:v>
                </c:pt>
                <c:pt idx="149">
                  <c:v>501.10751593911061</c:v>
                </c:pt>
                <c:pt idx="150">
                  <c:v>490.38017338409509</c:v>
                </c:pt>
                <c:pt idx="151">
                  <c:v>500.90114189028509</c:v>
                </c:pt>
                <c:pt idx="152">
                  <c:v>501.11645977553621</c:v>
                </c:pt>
                <c:pt idx="153">
                  <c:v>489.25994741514938</c:v>
                </c:pt>
                <c:pt idx="154">
                  <c:v>494.11338759622112</c:v>
                </c:pt>
                <c:pt idx="155">
                  <c:v>490.71343189296931</c:v>
                </c:pt>
                <c:pt idx="156">
                  <c:v>501.46575282186978</c:v>
                </c:pt>
                <c:pt idx="157">
                  <c:v>502.72686396510539</c:v>
                </c:pt>
                <c:pt idx="158">
                  <c:v>519.3747426122186</c:v>
                </c:pt>
                <c:pt idx="159">
                  <c:v>521.89898992603071</c:v>
                </c:pt>
                <c:pt idx="160">
                  <c:v>536.24044533514893</c:v>
                </c:pt>
                <c:pt idx="161">
                  <c:v>537.89066825874909</c:v>
                </c:pt>
                <c:pt idx="162">
                  <c:v>546.05225701504685</c:v>
                </c:pt>
                <c:pt idx="163">
                  <c:v>552.22826402738224</c:v>
                </c:pt>
                <c:pt idx="164">
                  <c:v>550.35129142701021</c:v>
                </c:pt>
                <c:pt idx="165">
                  <c:v>563.89324487334136</c:v>
                </c:pt>
                <c:pt idx="166">
                  <c:v>553.1276349110816</c:v>
                </c:pt>
                <c:pt idx="167">
                  <c:v>549.72481993415067</c:v>
                </c:pt>
                <c:pt idx="168">
                  <c:v>558.92698788908683</c:v>
                </c:pt>
                <c:pt idx="169">
                  <c:v>545.26954904741081</c:v>
                </c:pt>
                <c:pt idx="170">
                  <c:v>535.11693080788552</c:v>
                </c:pt>
                <c:pt idx="171">
                  <c:v>504.74684718100883</c:v>
                </c:pt>
                <c:pt idx="172">
                  <c:v>499.94974415204672</c:v>
                </c:pt>
                <c:pt idx="173">
                  <c:v>495.49746284885833</c:v>
                </c:pt>
                <c:pt idx="174">
                  <c:v>495.03233920229962</c:v>
                </c:pt>
                <c:pt idx="175">
                  <c:v>489.36698717948718</c:v>
                </c:pt>
                <c:pt idx="176">
                  <c:v>482.3760112557157</c:v>
                </c:pt>
                <c:pt idx="177">
                  <c:v>467.27466712188465</c:v>
                </c:pt>
                <c:pt idx="178">
                  <c:v>457.5</c:v>
                </c:pt>
                <c:pt idx="179">
                  <c:v>443.98813447593932</c:v>
                </c:pt>
                <c:pt idx="180">
                  <c:v>434.880210042665</c:v>
                </c:pt>
                <c:pt idx="181">
                  <c:v>426.85170178282016</c:v>
                </c:pt>
                <c:pt idx="182">
                  <c:v>409.7750809061489</c:v>
                </c:pt>
                <c:pt idx="183">
                  <c:v>395.77503209242616</c:v>
                </c:pt>
                <c:pt idx="184">
                  <c:v>387.40904776969313</c:v>
                </c:pt>
                <c:pt idx="185">
                  <c:v>378.60835144365103</c:v>
                </c:pt>
                <c:pt idx="186">
                  <c:v>377.71611608521147</c:v>
                </c:pt>
                <c:pt idx="187">
                  <c:v>378.05657773689052</c:v>
                </c:pt>
                <c:pt idx="188">
                  <c:v>374.59942231681362</c:v>
                </c:pt>
                <c:pt idx="189">
                  <c:v>370.3075187969925</c:v>
                </c:pt>
                <c:pt idx="190">
                  <c:v>361.28239499553172</c:v>
                </c:pt>
                <c:pt idx="191">
                  <c:v>351.01909413854349</c:v>
                </c:pt>
                <c:pt idx="192">
                  <c:v>352.30911512281745</c:v>
                </c:pt>
                <c:pt idx="193">
                  <c:v>346.3033002336449</c:v>
                </c:pt>
                <c:pt idx="194">
                  <c:v>344.28829479768785</c:v>
                </c:pt>
                <c:pt idx="195">
                  <c:v>342.82934563274722</c:v>
                </c:pt>
                <c:pt idx="196">
                  <c:v>348.50028743891926</c:v>
                </c:pt>
                <c:pt idx="197">
                  <c:v>347.61695062084897</c:v>
                </c:pt>
                <c:pt idx="198">
                  <c:v>345.89348079161812</c:v>
                </c:pt>
                <c:pt idx="199">
                  <c:v>344.58973615540742</c:v>
                </c:pt>
                <c:pt idx="200">
                  <c:v>345.84154827486225</c:v>
                </c:pt>
                <c:pt idx="201">
                  <c:v>345.99151567443198</c:v>
                </c:pt>
                <c:pt idx="202">
                  <c:v>345.46767241379314</c:v>
                </c:pt>
                <c:pt idx="203">
                  <c:v>339.82975679542204</c:v>
                </c:pt>
                <c:pt idx="204">
                  <c:v>345.77650967928338</c:v>
                </c:pt>
                <c:pt idx="205">
                  <c:v>345.41345329905738</c:v>
                </c:pt>
                <c:pt idx="206">
                  <c:v>342.924554959028</c:v>
                </c:pt>
                <c:pt idx="207">
                  <c:v>343.02428411005053</c:v>
                </c:pt>
                <c:pt idx="208">
                  <c:v>349.61817168338911</c:v>
                </c:pt>
                <c:pt idx="209">
                  <c:v>349.51760465761021</c:v>
                </c:pt>
                <c:pt idx="210">
                  <c:v>349.85829397054738</c:v>
                </c:pt>
                <c:pt idx="211">
                  <c:v>349.6857696566999</c:v>
                </c:pt>
                <c:pt idx="212">
                  <c:v>351.72918384171481</c:v>
                </c:pt>
                <c:pt idx="213">
                  <c:v>354.32534246575341</c:v>
                </c:pt>
                <c:pt idx="214">
                  <c:v>354.90875411635568</c:v>
                </c:pt>
                <c:pt idx="215">
                  <c:v>356.8669674596664</c:v>
                </c:pt>
                <c:pt idx="216">
                  <c:v>357.20825362120803</c:v>
                </c:pt>
                <c:pt idx="217">
                  <c:v>351.35677714901641</c:v>
                </c:pt>
                <c:pt idx="218">
                  <c:v>351.04682096302207</c:v>
                </c:pt>
                <c:pt idx="219">
                  <c:v>347.51848428835495</c:v>
                </c:pt>
                <c:pt idx="220">
                  <c:v>348.93498942917546</c:v>
                </c:pt>
                <c:pt idx="221">
                  <c:v>351.87877593905966</c:v>
                </c:pt>
                <c:pt idx="222">
                  <c:v>358.55067657203506</c:v>
                </c:pt>
                <c:pt idx="223">
                  <c:v>358.00252257036641</c:v>
                </c:pt>
                <c:pt idx="224">
                  <c:v>356.8932421772285</c:v>
                </c:pt>
                <c:pt idx="225">
                  <c:v>358.29364040827005</c:v>
                </c:pt>
                <c:pt idx="226">
                  <c:v>358.41851368970009</c:v>
                </c:pt>
                <c:pt idx="227">
                  <c:v>360.14153404643878</c:v>
                </c:pt>
                <c:pt idx="228">
                  <c:v>358.36956521739131</c:v>
                </c:pt>
                <c:pt idx="229">
                  <c:v>352.03814748660375</c:v>
                </c:pt>
                <c:pt idx="230">
                  <c:v>351.5</c:v>
                </c:pt>
              </c:numCache>
            </c:numRef>
          </c:val>
          <c:smooth val="0"/>
        </c:ser>
        <c:dLbls>
          <c:showLegendKey val="0"/>
          <c:showVal val="0"/>
          <c:showCatName val="0"/>
          <c:showSerName val="0"/>
          <c:showPercent val="0"/>
          <c:showBubbleSize val="0"/>
        </c:dLbls>
        <c:marker val="1"/>
        <c:smooth val="0"/>
        <c:axId val="688903168"/>
        <c:axId val="630721920"/>
      </c:lineChart>
      <c:dateAx>
        <c:axId val="688903168"/>
        <c:scaling>
          <c:orientation val="minMax"/>
        </c:scaling>
        <c:delete val="0"/>
        <c:axPos val="b"/>
        <c:numFmt formatCode="mmm\-yy" sourceLinked="1"/>
        <c:majorTickMark val="in"/>
        <c:minorTickMark val="none"/>
        <c:tickLblPos val="nextTo"/>
        <c:crossAx val="630721920"/>
        <c:crosses val="autoZero"/>
        <c:auto val="1"/>
        <c:lblOffset val="100"/>
        <c:baseTimeUnit val="months"/>
      </c:dateAx>
      <c:valAx>
        <c:axId val="630721920"/>
        <c:scaling>
          <c:orientation val="minMax"/>
        </c:scaling>
        <c:delete val="0"/>
        <c:axPos val="l"/>
        <c:numFmt formatCode="0" sourceLinked="1"/>
        <c:majorTickMark val="in"/>
        <c:minorTickMark val="none"/>
        <c:tickLblPos val="nextTo"/>
        <c:crossAx val="688903168"/>
        <c:crosses val="autoZero"/>
        <c:crossBetween val="between"/>
      </c:valAx>
    </c:plotArea>
    <c:plotVisOnly val="1"/>
    <c:dispBlanksAs val="gap"/>
    <c:showDLblsOverMax val="0"/>
  </c:chart>
  <c:spPr>
    <a:ln>
      <a:noFill/>
    </a:ln>
  </c:spPr>
  <c:txPr>
    <a:bodyPr/>
    <a:lstStyle/>
    <a:p>
      <a:pPr>
        <a:defRPr sz="1800"/>
      </a:pPr>
      <a:endParaRPr lang="is-IS"/>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7.9480272063318744E-2"/>
          <c:y val="0.13015873015873017"/>
          <c:w val="0.89907723610117485"/>
          <c:h val="0.60554240243779056"/>
        </c:manualLayout>
      </c:layout>
      <c:lineChart>
        <c:grouping val="standard"/>
        <c:varyColors val="0"/>
        <c:ser>
          <c:idx val="0"/>
          <c:order val="0"/>
          <c:tx>
            <c:strRef>
              <c:f>'D22'!$B$1</c:f>
              <c:strCache>
                <c:ptCount val="1"/>
                <c:pt idx="0">
                  <c:v>Purchasing power</c:v>
                </c:pt>
              </c:strCache>
            </c:strRef>
          </c:tx>
          <c:spPr>
            <a:ln w="50800">
              <a:solidFill>
                <a:srgbClr val="002060"/>
              </a:solidFill>
            </a:ln>
          </c:spPr>
          <c:marker>
            <c:symbol val="none"/>
          </c:marker>
          <c:cat>
            <c:numRef>
              <c:f>'D22'!$A$2:$A$293</c:f>
              <c:numCache>
                <c:formatCode>mmm\-yy</c:formatCode>
                <c:ptCount val="292"/>
                <c:pt idx="0">
                  <c:v>32509</c:v>
                </c:pt>
                <c:pt idx="1">
                  <c:v>32540</c:v>
                </c:pt>
                <c:pt idx="2">
                  <c:v>32568</c:v>
                </c:pt>
                <c:pt idx="3">
                  <c:v>32599</c:v>
                </c:pt>
                <c:pt idx="4">
                  <c:v>32629</c:v>
                </c:pt>
                <c:pt idx="5">
                  <c:v>32660</c:v>
                </c:pt>
                <c:pt idx="6">
                  <c:v>32690</c:v>
                </c:pt>
                <c:pt idx="7">
                  <c:v>32721</c:v>
                </c:pt>
                <c:pt idx="8">
                  <c:v>32752</c:v>
                </c:pt>
                <c:pt idx="9">
                  <c:v>32782</c:v>
                </c:pt>
                <c:pt idx="10">
                  <c:v>32813</c:v>
                </c:pt>
                <c:pt idx="11">
                  <c:v>32843</c:v>
                </c:pt>
                <c:pt idx="12">
                  <c:v>32874</c:v>
                </c:pt>
                <c:pt idx="13">
                  <c:v>32905</c:v>
                </c:pt>
                <c:pt idx="14">
                  <c:v>32933</c:v>
                </c:pt>
                <c:pt idx="15">
                  <c:v>32964</c:v>
                </c:pt>
                <c:pt idx="16">
                  <c:v>32994</c:v>
                </c:pt>
                <c:pt idx="17">
                  <c:v>33025</c:v>
                </c:pt>
                <c:pt idx="18">
                  <c:v>33055</c:v>
                </c:pt>
                <c:pt idx="19">
                  <c:v>33086</c:v>
                </c:pt>
                <c:pt idx="20">
                  <c:v>33117</c:v>
                </c:pt>
                <c:pt idx="21">
                  <c:v>33147</c:v>
                </c:pt>
                <c:pt idx="22">
                  <c:v>33178</c:v>
                </c:pt>
                <c:pt idx="23">
                  <c:v>33208</c:v>
                </c:pt>
                <c:pt idx="24">
                  <c:v>33239</c:v>
                </c:pt>
                <c:pt idx="25">
                  <c:v>33270</c:v>
                </c:pt>
                <c:pt idx="26">
                  <c:v>33298</c:v>
                </c:pt>
                <c:pt idx="27">
                  <c:v>33329</c:v>
                </c:pt>
                <c:pt idx="28">
                  <c:v>33359</c:v>
                </c:pt>
                <c:pt idx="29">
                  <c:v>33390</c:v>
                </c:pt>
                <c:pt idx="30">
                  <c:v>33420</c:v>
                </c:pt>
                <c:pt idx="31">
                  <c:v>33451</c:v>
                </c:pt>
                <c:pt idx="32">
                  <c:v>33482</c:v>
                </c:pt>
                <c:pt idx="33">
                  <c:v>33512</c:v>
                </c:pt>
                <c:pt idx="34">
                  <c:v>33543</c:v>
                </c:pt>
                <c:pt idx="35">
                  <c:v>33573</c:v>
                </c:pt>
                <c:pt idx="36">
                  <c:v>33604</c:v>
                </c:pt>
                <c:pt idx="37">
                  <c:v>33635</c:v>
                </c:pt>
                <c:pt idx="38">
                  <c:v>33664</c:v>
                </c:pt>
                <c:pt idx="39">
                  <c:v>33695</c:v>
                </c:pt>
                <c:pt idx="40">
                  <c:v>33725</c:v>
                </c:pt>
                <c:pt idx="41">
                  <c:v>33756</c:v>
                </c:pt>
                <c:pt idx="42">
                  <c:v>33786</c:v>
                </c:pt>
                <c:pt idx="43">
                  <c:v>33817</c:v>
                </c:pt>
                <c:pt idx="44">
                  <c:v>33848</c:v>
                </c:pt>
                <c:pt idx="45">
                  <c:v>33878</c:v>
                </c:pt>
                <c:pt idx="46">
                  <c:v>33909</c:v>
                </c:pt>
                <c:pt idx="47">
                  <c:v>33939</c:v>
                </c:pt>
                <c:pt idx="48">
                  <c:v>33970</c:v>
                </c:pt>
                <c:pt idx="49">
                  <c:v>34001</c:v>
                </c:pt>
                <c:pt idx="50">
                  <c:v>34029</c:v>
                </c:pt>
                <c:pt idx="51">
                  <c:v>34060</c:v>
                </c:pt>
                <c:pt idx="52">
                  <c:v>34090</c:v>
                </c:pt>
                <c:pt idx="53">
                  <c:v>34121</c:v>
                </c:pt>
                <c:pt idx="54">
                  <c:v>34151</c:v>
                </c:pt>
                <c:pt idx="55">
                  <c:v>34182</c:v>
                </c:pt>
                <c:pt idx="56">
                  <c:v>34213</c:v>
                </c:pt>
                <c:pt idx="57">
                  <c:v>34243</c:v>
                </c:pt>
                <c:pt idx="58">
                  <c:v>34274</c:v>
                </c:pt>
                <c:pt idx="59">
                  <c:v>34304</c:v>
                </c:pt>
                <c:pt idx="60">
                  <c:v>34335</c:v>
                </c:pt>
                <c:pt idx="61">
                  <c:v>34366</c:v>
                </c:pt>
                <c:pt idx="62">
                  <c:v>34394</c:v>
                </c:pt>
                <c:pt idx="63">
                  <c:v>34425</c:v>
                </c:pt>
                <c:pt idx="64">
                  <c:v>34455</c:v>
                </c:pt>
                <c:pt idx="65">
                  <c:v>34486</c:v>
                </c:pt>
                <c:pt idx="66">
                  <c:v>34516</c:v>
                </c:pt>
                <c:pt idx="67">
                  <c:v>34547</c:v>
                </c:pt>
                <c:pt idx="68">
                  <c:v>34578</c:v>
                </c:pt>
                <c:pt idx="69">
                  <c:v>34608</c:v>
                </c:pt>
                <c:pt idx="70">
                  <c:v>34639</c:v>
                </c:pt>
                <c:pt idx="71">
                  <c:v>34669</c:v>
                </c:pt>
                <c:pt idx="72">
                  <c:v>34700</c:v>
                </c:pt>
                <c:pt idx="73">
                  <c:v>34731</c:v>
                </c:pt>
                <c:pt idx="74">
                  <c:v>34759</c:v>
                </c:pt>
                <c:pt idx="75">
                  <c:v>34790</c:v>
                </c:pt>
                <c:pt idx="76">
                  <c:v>34820</c:v>
                </c:pt>
                <c:pt idx="77">
                  <c:v>34851</c:v>
                </c:pt>
                <c:pt idx="78">
                  <c:v>34881</c:v>
                </c:pt>
                <c:pt idx="79">
                  <c:v>34912</c:v>
                </c:pt>
                <c:pt idx="80">
                  <c:v>34943</c:v>
                </c:pt>
                <c:pt idx="81">
                  <c:v>34973</c:v>
                </c:pt>
                <c:pt idx="82">
                  <c:v>35004</c:v>
                </c:pt>
                <c:pt idx="83">
                  <c:v>35034</c:v>
                </c:pt>
                <c:pt idx="84">
                  <c:v>35065</c:v>
                </c:pt>
                <c:pt idx="85">
                  <c:v>35096</c:v>
                </c:pt>
                <c:pt idx="86">
                  <c:v>35125</c:v>
                </c:pt>
                <c:pt idx="87">
                  <c:v>35156</c:v>
                </c:pt>
                <c:pt idx="88">
                  <c:v>35186</c:v>
                </c:pt>
                <c:pt idx="89">
                  <c:v>35217</c:v>
                </c:pt>
                <c:pt idx="90">
                  <c:v>35247</c:v>
                </c:pt>
                <c:pt idx="91">
                  <c:v>35278</c:v>
                </c:pt>
                <c:pt idx="92">
                  <c:v>35309</c:v>
                </c:pt>
                <c:pt idx="93">
                  <c:v>35339</c:v>
                </c:pt>
                <c:pt idx="94">
                  <c:v>35370</c:v>
                </c:pt>
                <c:pt idx="95">
                  <c:v>35400</c:v>
                </c:pt>
                <c:pt idx="96">
                  <c:v>35431</c:v>
                </c:pt>
                <c:pt idx="97">
                  <c:v>35462</c:v>
                </c:pt>
                <c:pt idx="98">
                  <c:v>35490</c:v>
                </c:pt>
                <c:pt idx="99">
                  <c:v>35521</c:v>
                </c:pt>
                <c:pt idx="100">
                  <c:v>35551</c:v>
                </c:pt>
                <c:pt idx="101">
                  <c:v>35582</c:v>
                </c:pt>
                <c:pt idx="102">
                  <c:v>35612</c:v>
                </c:pt>
                <c:pt idx="103">
                  <c:v>35643</c:v>
                </c:pt>
                <c:pt idx="104">
                  <c:v>35674</c:v>
                </c:pt>
                <c:pt idx="105">
                  <c:v>35704</c:v>
                </c:pt>
                <c:pt idx="106">
                  <c:v>35735</c:v>
                </c:pt>
                <c:pt idx="107">
                  <c:v>35765</c:v>
                </c:pt>
                <c:pt idx="108">
                  <c:v>35796</c:v>
                </c:pt>
                <c:pt idx="109">
                  <c:v>35827</c:v>
                </c:pt>
                <c:pt idx="110">
                  <c:v>35855</c:v>
                </c:pt>
                <c:pt idx="111">
                  <c:v>35886</c:v>
                </c:pt>
                <c:pt idx="112">
                  <c:v>35916</c:v>
                </c:pt>
                <c:pt idx="113">
                  <c:v>35947</c:v>
                </c:pt>
                <c:pt idx="114">
                  <c:v>35977</c:v>
                </c:pt>
                <c:pt idx="115">
                  <c:v>36008</c:v>
                </c:pt>
                <c:pt idx="116">
                  <c:v>36039</c:v>
                </c:pt>
                <c:pt idx="117">
                  <c:v>36069</c:v>
                </c:pt>
                <c:pt idx="118">
                  <c:v>36100</c:v>
                </c:pt>
                <c:pt idx="119">
                  <c:v>36130</c:v>
                </c:pt>
                <c:pt idx="120">
                  <c:v>36161</c:v>
                </c:pt>
                <c:pt idx="121">
                  <c:v>36192</c:v>
                </c:pt>
                <c:pt idx="122">
                  <c:v>36220</c:v>
                </c:pt>
                <c:pt idx="123">
                  <c:v>36251</c:v>
                </c:pt>
                <c:pt idx="124">
                  <c:v>36281</c:v>
                </c:pt>
                <c:pt idx="125">
                  <c:v>36312</c:v>
                </c:pt>
                <c:pt idx="126">
                  <c:v>36342</c:v>
                </c:pt>
                <c:pt idx="127">
                  <c:v>36373</c:v>
                </c:pt>
                <c:pt idx="128">
                  <c:v>36404</c:v>
                </c:pt>
                <c:pt idx="129">
                  <c:v>36434</c:v>
                </c:pt>
                <c:pt idx="130">
                  <c:v>36465</c:v>
                </c:pt>
                <c:pt idx="131">
                  <c:v>36495</c:v>
                </c:pt>
                <c:pt idx="132">
                  <c:v>36526</c:v>
                </c:pt>
                <c:pt idx="133">
                  <c:v>36557</c:v>
                </c:pt>
                <c:pt idx="134">
                  <c:v>36586</c:v>
                </c:pt>
                <c:pt idx="135">
                  <c:v>36617</c:v>
                </c:pt>
                <c:pt idx="136">
                  <c:v>36647</c:v>
                </c:pt>
                <c:pt idx="137">
                  <c:v>36678</c:v>
                </c:pt>
                <c:pt idx="138">
                  <c:v>36708</c:v>
                </c:pt>
                <c:pt idx="139">
                  <c:v>36739</c:v>
                </c:pt>
                <c:pt idx="140">
                  <c:v>36770</c:v>
                </c:pt>
                <c:pt idx="141">
                  <c:v>36800</c:v>
                </c:pt>
                <c:pt idx="142">
                  <c:v>36831</c:v>
                </c:pt>
                <c:pt idx="143">
                  <c:v>36861</c:v>
                </c:pt>
                <c:pt idx="144">
                  <c:v>36892</c:v>
                </c:pt>
                <c:pt idx="145">
                  <c:v>36923</c:v>
                </c:pt>
                <c:pt idx="146">
                  <c:v>36951</c:v>
                </c:pt>
                <c:pt idx="147">
                  <c:v>36982</c:v>
                </c:pt>
                <c:pt idx="148">
                  <c:v>37012</c:v>
                </c:pt>
                <c:pt idx="149">
                  <c:v>37043</c:v>
                </c:pt>
                <c:pt idx="150">
                  <c:v>37073</c:v>
                </c:pt>
                <c:pt idx="151">
                  <c:v>37104</c:v>
                </c:pt>
                <c:pt idx="152">
                  <c:v>37135</c:v>
                </c:pt>
                <c:pt idx="153">
                  <c:v>37165</c:v>
                </c:pt>
                <c:pt idx="154">
                  <c:v>37196</c:v>
                </c:pt>
                <c:pt idx="155">
                  <c:v>37226</c:v>
                </c:pt>
                <c:pt idx="156">
                  <c:v>37257</c:v>
                </c:pt>
                <c:pt idx="157">
                  <c:v>37288</c:v>
                </c:pt>
                <c:pt idx="158">
                  <c:v>37316</c:v>
                </c:pt>
                <c:pt idx="159">
                  <c:v>37347</c:v>
                </c:pt>
                <c:pt idx="160">
                  <c:v>37377</c:v>
                </c:pt>
                <c:pt idx="161">
                  <c:v>37408</c:v>
                </c:pt>
                <c:pt idx="162">
                  <c:v>37438</c:v>
                </c:pt>
                <c:pt idx="163">
                  <c:v>37469</c:v>
                </c:pt>
                <c:pt idx="164">
                  <c:v>37500</c:v>
                </c:pt>
                <c:pt idx="165">
                  <c:v>37530</c:v>
                </c:pt>
                <c:pt idx="166">
                  <c:v>37561</c:v>
                </c:pt>
                <c:pt idx="167">
                  <c:v>37591</c:v>
                </c:pt>
                <c:pt idx="168">
                  <c:v>37622</c:v>
                </c:pt>
                <c:pt idx="169">
                  <c:v>37653</c:v>
                </c:pt>
                <c:pt idx="170">
                  <c:v>37681</c:v>
                </c:pt>
                <c:pt idx="171">
                  <c:v>37712</c:v>
                </c:pt>
                <c:pt idx="172">
                  <c:v>37742</c:v>
                </c:pt>
                <c:pt idx="173">
                  <c:v>37773</c:v>
                </c:pt>
                <c:pt idx="174">
                  <c:v>37803</c:v>
                </c:pt>
                <c:pt idx="175">
                  <c:v>37834</c:v>
                </c:pt>
                <c:pt idx="176">
                  <c:v>37865</c:v>
                </c:pt>
                <c:pt idx="177">
                  <c:v>37895</c:v>
                </c:pt>
                <c:pt idx="178">
                  <c:v>37926</c:v>
                </c:pt>
                <c:pt idx="179">
                  <c:v>37956</c:v>
                </c:pt>
                <c:pt idx="180">
                  <c:v>37987</c:v>
                </c:pt>
                <c:pt idx="181">
                  <c:v>38018</c:v>
                </c:pt>
                <c:pt idx="182">
                  <c:v>38047</c:v>
                </c:pt>
                <c:pt idx="183">
                  <c:v>38078</c:v>
                </c:pt>
                <c:pt idx="184">
                  <c:v>38108</c:v>
                </c:pt>
                <c:pt idx="185">
                  <c:v>38139</c:v>
                </c:pt>
                <c:pt idx="186">
                  <c:v>38169</c:v>
                </c:pt>
                <c:pt idx="187">
                  <c:v>38200</c:v>
                </c:pt>
                <c:pt idx="188">
                  <c:v>38231</c:v>
                </c:pt>
                <c:pt idx="189">
                  <c:v>38261</c:v>
                </c:pt>
                <c:pt idx="190">
                  <c:v>38292</c:v>
                </c:pt>
                <c:pt idx="191">
                  <c:v>38322</c:v>
                </c:pt>
                <c:pt idx="192">
                  <c:v>38353</c:v>
                </c:pt>
                <c:pt idx="193">
                  <c:v>38384</c:v>
                </c:pt>
                <c:pt idx="194">
                  <c:v>38412</c:v>
                </c:pt>
                <c:pt idx="195">
                  <c:v>38443</c:v>
                </c:pt>
                <c:pt idx="196">
                  <c:v>38473</c:v>
                </c:pt>
                <c:pt idx="197">
                  <c:v>38504</c:v>
                </c:pt>
                <c:pt idx="198">
                  <c:v>38534</c:v>
                </c:pt>
                <c:pt idx="199">
                  <c:v>38565</c:v>
                </c:pt>
                <c:pt idx="200">
                  <c:v>38596</c:v>
                </c:pt>
                <c:pt idx="201">
                  <c:v>38626</c:v>
                </c:pt>
                <c:pt idx="202">
                  <c:v>38657</c:v>
                </c:pt>
                <c:pt idx="203">
                  <c:v>38687</c:v>
                </c:pt>
                <c:pt idx="204">
                  <c:v>38718</c:v>
                </c:pt>
                <c:pt idx="205">
                  <c:v>38749</c:v>
                </c:pt>
                <c:pt idx="206">
                  <c:v>38777</c:v>
                </c:pt>
                <c:pt idx="207">
                  <c:v>38808</c:v>
                </c:pt>
                <c:pt idx="208">
                  <c:v>38838</c:v>
                </c:pt>
                <c:pt idx="209">
                  <c:v>38869</c:v>
                </c:pt>
                <c:pt idx="210">
                  <c:v>38899</c:v>
                </c:pt>
                <c:pt idx="211">
                  <c:v>38930</c:v>
                </c:pt>
                <c:pt idx="212">
                  <c:v>38961</c:v>
                </c:pt>
                <c:pt idx="213">
                  <c:v>38991</c:v>
                </c:pt>
                <c:pt idx="214">
                  <c:v>39022</c:v>
                </c:pt>
                <c:pt idx="215">
                  <c:v>39052</c:v>
                </c:pt>
                <c:pt idx="216">
                  <c:v>39083</c:v>
                </c:pt>
                <c:pt idx="217">
                  <c:v>39114</c:v>
                </c:pt>
                <c:pt idx="218">
                  <c:v>39142</c:v>
                </c:pt>
                <c:pt idx="219">
                  <c:v>39173</c:v>
                </c:pt>
                <c:pt idx="220">
                  <c:v>39203</c:v>
                </c:pt>
                <c:pt idx="221">
                  <c:v>39234</c:v>
                </c:pt>
                <c:pt idx="222">
                  <c:v>39264</c:v>
                </c:pt>
                <c:pt idx="223">
                  <c:v>39295</c:v>
                </c:pt>
                <c:pt idx="224">
                  <c:v>39326</c:v>
                </c:pt>
                <c:pt idx="225">
                  <c:v>39356</c:v>
                </c:pt>
                <c:pt idx="226">
                  <c:v>39387</c:v>
                </c:pt>
                <c:pt idx="227">
                  <c:v>39417</c:v>
                </c:pt>
                <c:pt idx="228">
                  <c:v>39448</c:v>
                </c:pt>
                <c:pt idx="229">
                  <c:v>39479</c:v>
                </c:pt>
                <c:pt idx="230">
                  <c:v>39508</c:v>
                </c:pt>
                <c:pt idx="231">
                  <c:v>39539</c:v>
                </c:pt>
                <c:pt idx="232">
                  <c:v>39569</c:v>
                </c:pt>
                <c:pt idx="233">
                  <c:v>39600</c:v>
                </c:pt>
                <c:pt idx="234">
                  <c:v>39630</c:v>
                </c:pt>
                <c:pt idx="235">
                  <c:v>39661</c:v>
                </c:pt>
                <c:pt idx="236">
                  <c:v>39692</c:v>
                </c:pt>
                <c:pt idx="237">
                  <c:v>39722</c:v>
                </c:pt>
                <c:pt idx="238">
                  <c:v>39753</c:v>
                </c:pt>
                <c:pt idx="239">
                  <c:v>39783</c:v>
                </c:pt>
                <c:pt idx="240">
                  <c:v>39814</c:v>
                </c:pt>
                <c:pt idx="241">
                  <c:v>39845</c:v>
                </c:pt>
                <c:pt idx="242">
                  <c:v>39873</c:v>
                </c:pt>
                <c:pt idx="243">
                  <c:v>39904</c:v>
                </c:pt>
                <c:pt idx="244">
                  <c:v>39934</c:v>
                </c:pt>
                <c:pt idx="245">
                  <c:v>39965</c:v>
                </c:pt>
                <c:pt idx="246">
                  <c:v>39995</c:v>
                </c:pt>
                <c:pt idx="247">
                  <c:v>40026</c:v>
                </c:pt>
                <c:pt idx="248">
                  <c:v>40057</c:v>
                </c:pt>
                <c:pt idx="249">
                  <c:v>40087</c:v>
                </c:pt>
                <c:pt idx="250">
                  <c:v>40118</c:v>
                </c:pt>
                <c:pt idx="251">
                  <c:v>40148</c:v>
                </c:pt>
                <c:pt idx="252">
                  <c:v>40179</c:v>
                </c:pt>
                <c:pt idx="253">
                  <c:v>40210</c:v>
                </c:pt>
                <c:pt idx="254">
                  <c:v>40238</c:v>
                </c:pt>
                <c:pt idx="255">
                  <c:v>40269</c:v>
                </c:pt>
                <c:pt idx="256">
                  <c:v>40299</c:v>
                </c:pt>
                <c:pt idx="257">
                  <c:v>40330</c:v>
                </c:pt>
                <c:pt idx="258">
                  <c:v>40360</c:v>
                </c:pt>
                <c:pt idx="259">
                  <c:v>40391</c:v>
                </c:pt>
                <c:pt idx="260">
                  <c:v>40422</c:v>
                </c:pt>
                <c:pt idx="261">
                  <c:v>40452</c:v>
                </c:pt>
                <c:pt idx="262">
                  <c:v>40483</c:v>
                </c:pt>
                <c:pt idx="263">
                  <c:v>40513</c:v>
                </c:pt>
                <c:pt idx="264">
                  <c:v>40544</c:v>
                </c:pt>
                <c:pt idx="265">
                  <c:v>40575</c:v>
                </c:pt>
                <c:pt idx="266">
                  <c:v>40603</c:v>
                </c:pt>
                <c:pt idx="267">
                  <c:v>40634</c:v>
                </c:pt>
                <c:pt idx="268">
                  <c:v>40664</c:v>
                </c:pt>
                <c:pt idx="269">
                  <c:v>40695</c:v>
                </c:pt>
                <c:pt idx="270">
                  <c:v>40725</c:v>
                </c:pt>
                <c:pt idx="271">
                  <c:v>40756</c:v>
                </c:pt>
                <c:pt idx="272">
                  <c:v>40787</c:v>
                </c:pt>
                <c:pt idx="273">
                  <c:v>40817</c:v>
                </c:pt>
                <c:pt idx="274">
                  <c:v>40848</c:v>
                </c:pt>
                <c:pt idx="275">
                  <c:v>40878</c:v>
                </c:pt>
                <c:pt idx="276">
                  <c:v>40909</c:v>
                </c:pt>
                <c:pt idx="277">
                  <c:v>40940</c:v>
                </c:pt>
                <c:pt idx="278">
                  <c:v>40969</c:v>
                </c:pt>
                <c:pt idx="279">
                  <c:v>41000</c:v>
                </c:pt>
                <c:pt idx="280">
                  <c:v>41030</c:v>
                </c:pt>
                <c:pt idx="281">
                  <c:v>41061</c:v>
                </c:pt>
                <c:pt idx="282">
                  <c:v>41091</c:v>
                </c:pt>
                <c:pt idx="283">
                  <c:v>41122</c:v>
                </c:pt>
                <c:pt idx="284">
                  <c:v>41153</c:v>
                </c:pt>
                <c:pt idx="285">
                  <c:v>41183</c:v>
                </c:pt>
                <c:pt idx="286">
                  <c:v>41214</c:v>
                </c:pt>
                <c:pt idx="287">
                  <c:v>41244</c:v>
                </c:pt>
                <c:pt idx="288">
                  <c:v>41275</c:v>
                </c:pt>
                <c:pt idx="289">
                  <c:v>41306</c:v>
                </c:pt>
                <c:pt idx="290">
                  <c:v>41334</c:v>
                </c:pt>
                <c:pt idx="291">
                  <c:v>41365</c:v>
                </c:pt>
              </c:numCache>
            </c:numRef>
          </c:cat>
          <c:val>
            <c:numRef>
              <c:f>'D22'!$B$2:$B$293</c:f>
              <c:numCache>
                <c:formatCode>General</c:formatCode>
                <c:ptCount val="292"/>
                <c:pt idx="0">
                  <c:v>90.5</c:v>
                </c:pt>
                <c:pt idx="1">
                  <c:v>89.1</c:v>
                </c:pt>
                <c:pt idx="2">
                  <c:v>87.6</c:v>
                </c:pt>
                <c:pt idx="3">
                  <c:v>86.9</c:v>
                </c:pt>
                <c:pt idx="4">
                  <c:v>87.4</c:v>
                </c:pt>
                <c:pt idx="5">
                  <c:v>86.3</c:v>
                </c:pt>
                <c:pt idx="6">
                  <c:v>85.8</c:v>
                </c:pt>
                <c:pt idx="7">
                  <c:v>84.6</c:v>
                </c:pt>
                <c:pt idx="8">
                  <c:v>85.3</c:v>
                </c:pt>
                <c:pt idx="9">
                  <c:v>84</c:v>
                </c:pt>
                <c:pt idx="10">
                  <c:v>84.3</c:v>
                </c:pt>
                <c:pt idx="11">
                  <c:v>83.2</c:v>
                </c:pt>
                <c:pt idx="12">
                  <c:v>82.8</c:v>
                </c:pt>
                <c:pt idx="13">
                  <c:v>82.8</c:v>
                </c:pt>
                <c:pt idx="14">
                  <c:v>82.3</c:v>
                </c:pt>
                <c:pt idx="15">
                  <c:v>81.8</c:v>
                </c:pt>
                <c:pt idx="16">
                  <c:v>81.400000000000006</c:v>
                </c:pt>
                <c:pt idx="17">
                  <c:v>82</c:v>
                </c:pt>
                <c:pt idx="18">
                  <c:v>81.8</c:v>
                </c:pt>
                <c:pt idx="19">
                  <c:v>81.7</c:v>
                </c:pt>
                <c:pt idx="20">
                  <c:v>81.400000000000006</c:v>
                </c:pt>
                <c:pt idx="21">
                  <c:v>81.2</c:v>
                </c:pt>
                <c:pt idx="22">
                  <c:v>80.900000000000006</c:v>
                </c:pt>
                <c:pt idx="23">
                  <c:v>82.7</c:v>
                </c:pt>
                <c:pt idx="24">
                  <c:v>82.3</c:v>
                </c:pt>
                <c:pt idx="25">
                  <c:v>82.2</c:v>
                </c:pt>
                <c:pt idx="26">
                  <c:v>84.2</c:v>
                </c:pt>
                <c:pt idx="27">
                  <c:v>83.5</c:v>
                </c:pt>
                <c:pt idx="28">
                  <c:v>82.5</c:v>
                </c:pt>
                <c:pt idx="29">
                  <c:v>83.8</c:v>
                </c:pt>
                <c:pt idx="30">
                  <c:v>84.6</c:v>
                </c:pt>
                <c:pt idx="31">
                  <c:v>84.1</c:v>
                </c:pt>
                <c:pt idx="32">
                  <c:v>83.6</c:v>
                </c:pt>
                <c:pt idx="33">
                  <c:v>82.1</c:v>
                </c:pt>
                <c:pt idx="34">
                  <c:v>82</c:v>
                </c:pt>
                <c:pt idx="35">
                  <c:v>81.900000000000006</c:v>
                </c:pt>
                <c:pt idx="36">
                  <c:v>81.8</c:v>
                </c:pt>
                <c:pt idx="37">
                  <c:v>81.7</c:v>
                </c:pt>
                <c:pt idx="38">
                  <c:v>81.8</c:v>
                </c:pt>
                <c:pt idx="39">
                  <c:v>81.8</c:v>
                </c:pt>
                <c:pt idx="40">
                  <c:v>82.9</c:v>
                </c:pt>
                <c:pt idx="41">
                  <c:v>82.8</c:v>
                </c:pt>
                <c:pt idx="42">
                  <c:v>82.7</c:v>
                </c:pt>
                <c:pt idx="43">
                  <c:v>82.8</c:v>
                </c:pt>
                <c:pt idx="44">
                  <c:v>82.8</c:v>
                </c:pt>
                <c:pt idx="45">
                  <c:v>82.9</c:v>
                </c:pt>
                <c:pt idx="46">
                  <c:v>82.7</c:v>
                </c:pt>
                <c:pt idx="47">
                  <c:v>82.2</c:v>
                </c:pt>
                <c:pt idx="48">
                  <c:v>81.400000000000006</c:v>
                </c:pt>
                <c:pt idx="49">
                  <c:v>81.099999999999994</c:v>
                </c:pt>
                <c:pt idx="50">
                  <c:v>81.2</c:v>
                </c:pt>
                <c:pt idx="51">
                  <c:v>81</c:v>
                </c:pt>
                <c:pt idx="52">
                  <c:v>81</c:v>
                </c:pt>
                <c:pt idx="53">
                  <c:v>80.7</c:v>
                </c:pt>
                <c:pt idx="54">
                  <c:v>80</c:v>
                </c:pt>
                <c:pt idx="55">
                  <c:v>79.5</c:v>
                </c:pt>
                <c:pt idx="56">
                  <c:v>79.2</c:v>
                </c:pt>
                <c:pt idx="57">
                  <c:v>79</c:v>
                </c:pt>
                <c:pt idx="58">
                  <c:v>79.400000000000006</c:v>
                </c:pt>
                <c:pt idx="59">
                  <c:v>79.8</c:v>
                </c:pt>
                <c:pt idx="60">
                  <c:v>79.900000000000006</c:v>
                </c:pt>
                <c:pt idx="61">
                  <c:v>79.8</c:v>
                </c:pt>
                <c:pt idx="62">
                  <c:v>79.8</c:v>
                </c:pt>
                <c:pt idx="63">
                  <c:v>79.8</c:v>
                </c:pt>
                <c:pt idx="64">
                  <c:v>79.8</c:v>
                </c:pt>
                <c:pt idx="65">
                  <c:v>80.2</c:v>
                </c:pt>
                <c:pt idx="66">
                  <c:v>80.099999999999994</c:v>
                </c:pt>
                <c:pt idx="67">
                  <c:v>80</c:v>
                </c:pt>
                <c:pt idx="68">
                  <c:v>80</c:v>
                </c:pt>
                <c:pt idx="69">
                  <c:v>80.3</c:v>
                </c:pt>
                <c:pt idx="70">
                  <c:v>80.3</c:v>
                </c:pt>
                <c:pt idx="71">
                  <c:v>80.099999999999994</c:v>
                </c:pt>
                <c:pt idx="72">
                  <c:v>79.8</c:v>
                </c:pt>
                <c:pt idx="73">
                  <c:v>80.3</c:v>
                </c:pt>
                <c:pt idx="74">
                  <c:v>81.5</c:v>
                </c:pt>
                <c:pt idx="75">
                  <c:v>81.900000000000006</c:v>
                </c:pt>
                <c:pt idx="76">
                  <c:v>82.7</c:v>
                </c:pt>
                <c:pt idx="77">
                  <c:v>83</c:v>
                </c:pt>
                <c:pt idx="78">
                  <c:v>82.8</c:v>
                </c:pt>
                <c:pt idx="79">
                  <c:v>82.8</c:v>
                </c:pt>
                <c:pt idx="80">
                  <c:v>82.8</c:v>
                </c:pt>
                <c:pt idx="81">
                  <c:v>83</c:v>
                </c:pt>
                <c:pt idx="82">
                  <c:v>83.3</c:v>
                </c:pt>
                <c:pt idx="83">
                  <c:v>83.3</c:v>
                </c:pt>
                <c:pt idx="84">
                  <c:v>86</c:v>
                </c:pt>
                <c:pt idx="85">
                  <c:v>85.9</c:v>
                </c:pt>
                <c:pt idx="86">
                  <c:v>86.1</c:v>
                </c:pt>
                <c:pt idx="87">
                  <c:v>85.7</c:v>
                </c:pt>
                <c:pt idx="88">
                  <c:v>85.8</c:v>
                </c:pt>
                <c:pt idx="89">
                  <c:v>85.8</c:v>
                </c:pt>
                <c:pt idx="90">
                  <c:v>85.5</c:v>
                </c:pt>
                <c:pt idx="91">
                  <c:v>85.1</c:v>
                </c:pt>
                <c:pt idx="92">
                  <c:v>85.1</c:v>
                </c:pt>
                <c:pt idx="93">
                  <c:v>85.1</c:v>
                </c:pt>
                <c:pt idx="94">
                  <c:v>85.3</c:v>
                </c:pt>
                <c:pt idx="95">
                  <c:v>85.6</c:v>
                </c:pt>
                <c:pt idx="96">
                  <c:v>85.5</c:v>
                </c:pt>
                <c:pt idx="97">
                  <c:v>85.6</c:v>
                </c:pt>
                <c:pt idx="98">
                  <c:v>85.6</c:v>
                </c:pt>
                <c:pt idx="99">
                  <c:v>88</c:v>
                </c:pt>
                <c:pt idx="100">
                  <c:v>89.5</c:v>
                </c:pt>
                <c:pt idx="101">
                  <c:v>89.6</c:v>
                </c:pt>
                <c:pt idx="102">
                  <c:v>89.8</c:v>
                </c:pt>
                <c:pt idx="103">
                  <c:v>89.6</c:v>
                </c:pt>
                <c:pt idx="104">
                  <c:v>89.5</c:v>
                </c:pt>
                <c:pt idx="105">
                  <c:v>89.9</c:v>
                </c:pt>
                <c:pt idx="106">
                  <c:v>90.3</c:v>
                </c:pt>
                <c:pt idx="107">
                  <c:v>90.6</c:v>
                </c:pt>
                <c:pt idx="108">
                  <c:v>94.5</c:v>
                </c:pt>
                <c:pt idx="109">
                  <c:v>94.7</c:v>
                </c:pt>
                <c:pt idx="110">
                  <c:v>94.6</c:v>
                </c:pt>
                <c:pt idx="111">
                  <c:v>94.6</c:v>
                </c:pt>
                <c:pt idx="112">
                  <c:v>94.5</c:v>
                </c:pt>
                <c:pt idx="113">
                  <c:v>94.8</c:v>
                </c:pt>
                <c:pt idx="114">
                  <c:v>95.5</c:v>
                </c:pt>
                <c:pt idx="115">
                  <c:v>96.2</c:v>
                </c:pt>
                <c:pt idx="116">
                  <c:v>96.1</c:v>
                </c:pt>
                <c:pt idx="117">
                  <c:v>96</c:v>
                </c:pt>
                <c:pt idx="118">
                  <c:v>96.2</c:v>
                </c:pt>
                <c:pt idx="119">
                  <c:v>96.5</c:v>
                </c:pt>
                <c:pt idx="120">
                  <c:v>100.2</c:v>
                </c:pt>
                <c:pt idx="121">
                  <c:v>100.3</c:v>
                </c:pt>
                <c:pt idx="122">
                  <c:v>100</c:v>
                </c:pt>
                <c:pt idx="123">
                  <c:v>99.6</c:v>
                </c:pt>
                <c:pt idx="124">
                  <c:v>99.1</c:v>
                </c:pt>
                <c:pt idx="125">
                  <c:v>98.6</c:v>
                </c:pt>
                <c:pt idx="126">
                  <c:v>98.3</c:v>
                </c:pt>
                <c:pt idx="127">
                  <c:v>97.8</c:v>
                </c:pt>
                <c:pt idx="128">
                  <c:v>97.2</c:v>
                </c:pt>
                <c:pt idx="129">
                  <c:v>97.1</c:v>
                </c:pt>
                <c:pt idx="130">
                  <c:v>97.2</c:v>
                </c:pt>
                <c:pt idx="131">
                  <c:v>96.9</c:v>
                </c:pt>
                <c:pt idx="132">
                  <c:v>98.2</c:v>
                </c:pt>
                <c:pt idx="133">
                  <c:v>99.2</c:v>
                </c:pt>
                <c:pt idx="134">
                  <c:v>98.7</c:v>
                </c:pt>
                <c:pt idx="135">
                  <c:v>99</c:v>
                </c:pt>
                <c:pt idx="136">
                  <c:v>100.4</c:v>
                </c:pt>
                <c:pt idx="137">
                  <c:v>100.6</c:v>
                </c:pt>
                <c:pt idx="138">
                  <c:v>100.9</c:v>
                </c:pt>
                <c:pt idx="139">
                  <c:v>101.2</c:v>
                </c:pt>
                <c:pt idx="140">
                  <c:v>100.7</c:v>
                </c:pt>
                <c:pt idx="141">
                  <c:v>100.2</c:v>
                </c:pt>
                <c:pt idx="142">
                  <c:v>100.2</c:v>
                </c:pt>
                <c:pt idx="143">
                  <c:v>100.4</c:v>
                </c:pt>
                <c:pt idx="144">
                  <c:v>103.4</c:v>
                </c:pt>
                <c:pt idx="145">
                  <c:v>103.3</c:v>
                </c:pt>
                <c:pt idx="146">
                  <c:v>103.5</c:v>
                </c:pt>
                <c:pt idx="147">
                  <c:v>102.9</c:v>
                </c:pt>
                <c:pt idx="148">
                  <c:v>102.1</c:v>
                </c:pt>
                <c:pt idx="149">
                  <c:v>101.8</c:v>
                </c:pt>
                <c:pt idx="150">
                  <c:v>101.5</c:v>
                </c:pt>
                <c:pt idx="151">
                  <c:v>101.8</c:v>
                </c:pt>
                <c:pt idx="152">
                  <c:v>101.5</c:v>
                </c:pt>
                <c:pt idx="153">
                  <c:v>101.2</c:v>
                </c:pt>
                <c:pt idx="154">
                  <c:v>101.1</c:v>
                </c:pt>
                <c:pt idx="155">
                  <c:v>100.9</c:v>
                </c:pt>
                <c:pt idx="156">
                  <c:v>104.2</c:v>
                </c:pt>
                <c:pt idx="157">
                  <c:v>104.2</c:v>
                </c:pt>
                <c:pt idx="158">
                  <c:v>104</c:v>
                </c:pt>
                <c:pt idx="159">
                  <c:v>104.2</c:v>
                </c:pt>
                <c:pt idx="160">
                  <c:v>104.2</c:v>
                </c:pt>
                <c:pt idx="161">
                  <c:v>104.1</c:v>
                </c:pt>
                <c:pt idx="162">
                  <c:v>104.5</c:v>
                </c:pt>
                <c:pt idx="163">
                  <c:v>104.6</c:v>
                </c:pt>
                <c:pt idx="164">
                  <c:v>104.3</c:v>
                </c:pt>
                <c:pt idx="165">
                  <c:v>104.4</c:v>
                </c:pt>
                <c:pt idx="166">
                  <c:v>104.5</c:v>
                </c:pt>
                <c:pt idx="167">
                  <c:v>104.6</c:v>
                </c:pt>
                <c:pt idx="168">
                  <c:v>108.3</c:v>
                </c:pt>
                <c:pt idx="169">
                  <c:v>108</c:v>
                </c:pt>
                <c:pt idx="170">
                  <c:v>107.5</c:v>
                </c:pt>
                <c:pt idx="171">
                  <c:v>107.6</c:v>
                </c:pt>
                <c:pt idx="172">
                  <c:v>107.9</c:v>
                </c:pt>
                <c:pt idx="173">
                  <c:v>108.2</c:v>
                </c:pt>
                <c:pt idx="174">
                  <c:v>108.4</c:v>
                </c:pt>
                <c:pt idx="175">
                  <c:v>108.2</c:v>
                </c:pt>
                <c:pt idx="176">
                  <c:v>107.7</c:v>
                </c:pt>
                <c:pt idx="177">
                  <c:v>107.6</c:v>
                </c:pt>
                <c:pt idx="178">
                  <c:v>107.5</c:v>
                </c:pt>
                <c:pt idx="179">
                  <c:v>107.5</c:v>
                </c:pt>
                <c:pt idx="180">
                  <c:v>109.3</c:v>
                </c:pt>
                <c:pt idx="181">
                  <c:v>109.4</c:v>
                </c:pt>
                <c:pt idx="182">
                  <c:v>109.4</c:v>
                </c:pt>
                <c:pt idx="183">
                  <c:v>109</c:v>
                </c:pt>
                <c:pt idx="184">
                  <c:v>109</c:v>
                </c:pt>
                <c:pt idx="185">
                  <c:v>109.5</c:v>
                </c:pt>
                <c:pt idx="186">
                  <c:v>109.9</c:v>
                </c:pt>
                <c:pt idx="187">
                  <c:v>109.9</c:v>
                </c:pt>
                <c:pt idx="188">
                  <c:v>109.5</c:v>
                </c:pt>
                <c:pt idx="189">
                  <c:v>109.3</c:v>
                </c:pt>
                <c:pt idx="190">
                  <c:v>109.2</c:v>
                </c:pt>
                <c:pt idx="191">
                  <c:v>109.6</c:v>
                </c:pt>
                <c:pt idx="192">
                  <c:v>111.9</c:v>
                </c:pt>
                <c:pt idx="193">
                  <c:v>111.7</c:v>
                </c:pt>
                <c:pt idx="194">
                  <c:v>111.6</c:v>
                </c:pt>
                <c:pt idx="195">
                  <c:v>112.3</c:v>
                </c:pt>
                <c:pt idx="196">
                  <c:v>112.9</c:v>
                </c:pt>
                <c:pt idx="197">
                  <c:v>112.9</c:v>
                </c:pt>
                <c:pt idx="198">
                  <c:v>113.2</c:v>
                </c:pt>
                <c:pt idx="199">
                  <c:v>112.6</c:v>
                </c:pt>
                <c:pt idx="200">
                  <c:v>111.8</c:v>
                </c:pt>
                <c:pt idx="201">
                  <c:v>111.8</c:v>
                </c:pt>
                <c:pt idx="202">
                  <c:v>112.4</c:v>
                </c:pt>
                <c:pt idx="203">
                  <c:v>112.7</c:v>
                </c:pt>
                <c:pt idx="204">
                  <c:v>116.2</c:v>
                </c:pt>
                <c:pt idx="205">
                  <c:v>116.3</c:v>
                </c:pt>
                <c:pt idx="206">
                  <c:v>115.4</c:v>
                </c:pt>
                <c:pt idx="207">
                  <c:v>114.3</c:v>
                </c:pt>
                <c:pt idx="208">
                  <c:v>113.9</c:v>
                </c:pt>
                <c:pt idx="209">
                  <c:v>113.5</c:v>
                </c:pt>
                <c:pt idx="210">
                  <c:v>115</c:v>
                </c:pt>
                <c:pt idx="211">
                  <c:v>115.2</c:v>
                </c:pt>
                <c:pt idx="212">
                  <c:v>115.3</c:v>
                </c:pt>
                <c:pt idx="213">
                  <c:v>115.8</c:v>
                </c:pt>
                <c:pt idx="214">
                  <c:v>116</c:v>
                </c:pt>
                <c:pt idx="215">
                  <c:v>115.8</c:v>
                </c:pt>
                <c:pt idx="216">
                  <c:v>119.5</c:v>
                </c:pt>
                <c:pt idx="217">
                  <c:v>119.7</c:v>
                </c:pt>
                <c:pt idx="218">
                  <c:v>119.9</c:v>
                </c:pt>
                <c:pt idx="219">
                  <c:v>119.6</c:v>
                </c:pt>
                <c:pt idx="220">
                  <c:v>119.6</c:v>
                </c:pt>
                <c:pt idx="221">
                  <c:v>120</c:v>
                </c:pt>
                <c:pt idx="222">
                  <c:v>120.1</c:v>
                </c:pt>
                <c:pt idx="223">
                  <c:v>119.8</c:v>
                </c:pt>
                <c:pt idx="224">
                  <c:v>119.5</c:v>
                </c:pt>
                <c:pt idx="225">
                  <c:v>119.3</c:v>
                </c:pt>
                <c:pt idx="226">
                  <c:v>119</c:v>
                </c:pt>
                <c:pt idx="227">
                  <c:v>118.7</c:v>
                </c:pt>
                <c:pt idx="228">
                  <c:v>120.2</c:v>
                </c:pt>
                <c:pt idx="229">
                  <c:v>119.5</c:v>
                </c:pt>
                <c:pt idx="230">
                  <c:v>119.2</c:v>
                </c:pt>
                <c:pt idx="231">
                  <c:v>116.3</c:v>
                </c:pt>
                <c:pt idx="232">
                  <c:v>115.2</c:v>
                </c:pt>
                <c:pt idx="233">
                  <c:v>115.6</c:v>
                </c:pt>
                <c:pt idx="234">
                  <c:v>115.4</c:v>
                </c:pt>
                <c:pt idx="235">
                  <c:v>114.9</c:v>
                </c:pt>
                <c:pt idx="236">
                  <c:v>114.5</c:v>
                </c:pt>
                <c:pt idx="237">
                  <c:v>112.4</c:v>
                </c:pt>
                <c:pt idx="238">
                  <c:v>109.9</c:v>
                </c:pt>
                <c:pt idx="239">
                  <c:v>109</c:v>
                </c:pt>
                <c:pt idx="240">
                  <c:v>109</c:v>
                </c:pt>
                <c:pt idx="241">
                  <c:v>108.4</c:v>
                </c:pt>
                <c:pt idx="242">
                  <c:v>109.2</c:v>
                </c:pt>
                <c:pt idx="243">
                  <c:v>108.5</c:v>
                </c:pt>
                <c:pt idx="244">
                  <c:v>107.5</c:v>
                </c:pt>
                <c:pt idx="245">
                  <c:v>106.2</c:v>
                </c:pt>
                <c:pt idx="246">
                  <c:v>106.4</c:v>
                </c:pt>
                <c:pt idx="247">
                  <c:v>105.9</c:v>
                </c:pt>
                <c:pt idx="248">
                  <c:v>105.3</c:v>
                </c:pt>
                <c:pt idx="249">
                  <c:v>104.5</c:v>
                </c:pt>
                <c:pt idx="250">
                  <c:v>105.2</c:v>
                </c:pt>
                <c:pt idx="251">
                  <c:v>105</c:v>
                </c:pt>
                <c:pt idx="252">
                  <c:v>105.5</c:v>
                </c:pt>
                <c:pt idx="253">
                  <c:v>104.8</c:v>
                </c:pt>
                <c:pt idx="254">
                  <c:v>104.3</c:v>
                </c:pt>
                <c:pt idx="255">
                  <c:v>104.2</c:v>
                </c:pt>
                <c:pt idx="256">
                  <c:v>103.9</c:v>
                </c:pt>
                <c:pt idx="257">
                  <c:v>106.6</c:v>
                </c:pt>
                <c:pt idx="258">
                  <c:v>107.6</c:v>
                </c:pt>
                <c:pt idx="259">
                  <c:v>107.4</c:v>
                </c:pt>
                <c:pt idx="260">
                  <c:v>107.7</c:v>
                </c:pt>
                <c:pt idx="261">
                  <c:v>107.2</c:v>
                </c:pt>
                <c:pt idx="262">
                  <c:v>107.3</c:v>
                </c:pt>
                <c:pt idx="263">
                  <c:v>107.2</c:v>
                </c:pt>
                <c:pt idx="264">
                  <c:v>108.2</c:v>
                </c:pt>
                <c:pt idx="265">
                  <c:v>107.1</c:v>
                </c:pt>
                <c:pt idx="266">
                  <c:v>106.4</c:v>
                </c:pt>
                <c:pt idx="267">
                  <c:v>105.7</c:v>
                </c:pt>
                <c:pt idx="268">
                  <c:v>105.9</c:v>
                </c:pt>
                <c:pt idx="269">
                  <c:v>109.5</c:v>
                </c:pt>
                <c:pt idx="270">
                  <c:v>110.5</c:v>
                </c:pt>
                <c:pt idx="271">
                  <c:v>110.3</c:v>
                </c:pt>
                <c:pt idx="272">
                  <c:v>110.5</c:v>
                </c:pt>
                <c:pt idx="273">
                  <c:v>110.9</c:v>
                </c:pt>
                <c:pt idx="274">
                  <c:v>111.2</c:v>
                </c:pt>
                <c:pt idx="275">
                  <c:v>111.1</c:v>
                </c:pt>
                <c:pt idx="276">
                  <c:v>110.8</c:v>
                </c:pt>
                <c:pt idx="277">
                  <c:v>112</c:v>
                </c:pt>
                <c:pt idx="278">
                  <c:v>112.1</c:v>
                </c:pt>
                <c:pt idx="279">
                  <c:v>111.1</c:v>
                </c:pt>
                <c:pt idx="280">
                  <c:v>111.5</c:v>
                </c:pt>
                <c:pt idx="281">
                  <c:v>111</c:v>
                </c:pt>
                <c:pt idx="282">
                  <c:v>112</c:v>
                </c:pt>
                <c:pt idx="283">
                  <c:v>112.2</c:v>
                </c:pt>
                <c:pt idx="284">
                  <c:v>112</c:v>
                </c:pt>
                <c:pt idx="285">
                  <c:v>111.8</c:v>
                </c:pt>
                <c:pt idx="286">
                  <c:v>111.7</c:v>
                </c:pt>
                <c:pt idx="287">
                  <c:v>111.6</c:v>
                </c:pt>
                <c:pt idx="288">
                  <c:v>111.7</c:v>
                </c:pt>
                <c:pt idx="289">
                  <c:v>112.5</c:v>
                </c:pt>
                <c:pt idx="290">
                  <c:v>113.7</c:v>
                </c:pt>
                <c:pt idx="291">
                  <c:v>113.8</c:v>
                </c:pt>
              </c:numCache>
            </c:numRef>
          </c:val>
          <c:smooth val="0"/>
        </c:ser>
        <c:dLbls>
          <c:showLegendKey val="0"/>
          <c:showVal val="0"/>
          <c:showCatName val="0"/>
          <c:showSerName val="0"/>
          <c:showPercent val="0"/>
          <c:showBubbleSize val="0"/>
        </c:dLbls>
        <c:marker val="1"/>
        <c:smooth val="0"/>
        <c:axId val="694829056"/>
        <c:axId val="681893888"/>
      </c:lineChart>
      <c:dateAx>
        <c:axId val="694829056"/>
        <c:scaling>
          <c:orientation val="minMax"/>
        </c:scaling>
        <c:delete val="0"/>
        <c:axPos val="b"/>
        <c:numFmt formatCode="mmm\-yy" sourceLinked="1"/>
        <c:majorTickMark val="in"/>
        <c:minorTickMark val="none"/>
        <c:tickLblPos val="nextTo"/>
        <c:crossAx val="681893888"/>
        <c:crosses val="autoZero"/>
        <c:auto val="1"/>
        <c:lblOffset val="100"/>
        <c:baseTimeUnit val="months"/>
      </c:dateAx>
      <c:valAx>
        <c:axId val="681893888"/>
        <c:scaling>
          <c:orientation val="minMax"/>
          <c:min val="60"/>
        </c:scaling>
        <c:delete val="0"/>
        <c:axPos val="l"/>
        <c:numFmt formatCode="General" sourceLinked="1"/>
        <c:majorTickMark val="in"/>
        <c:minorTickMark val="none"/>
        <c:tickLblPos val="nextTo"/>
        <c:crossAx val="694829056"/>
        <c:crosses val="autoZero"/>
        <c:crossBetween val="between"/>
      </c:valAx>
    </c:plotArea>
    <c:plotVisOnly val="1"/>
    <c:dispBlanksAs val="gap"/>
    <c:showDLblsOverMax val="0"/>
  </c:chart>
  <c:spPr>
    <a:ln>
      <a:noFill/>
    </a:ln>
  </c:spPr>
  <c:txPr>
    <a:bodyPr/>
    <a:lstStyle/>
    <a:p>
      <a:pPr>
        <a:defRPr sz="1800"/>
      </a:pPr>
      <a:endParaRPr lang="is-I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7151785899364898E-2"/>
          <c:y val="0.10232648002333042"/>
          <c:w val="0.68597419288179273"/>
          <c:h val="0.73076771653543304"/>
        </c:manualLayout>
      </c:layout>
      <c:barChart>
        <c:barDir val="col"/>
        <c:grouping val="clustered"/>
        <c:varyColors val="0"/>
        <c:ser>
          <c:idx val="0"/>
          <c:order val="0"/>
          <c:tx>
            <c:strRef>
              <c:f>'D2'!$D$18</c:f>
              <c:strCache>
                <c:ptCount val="1"/>
                <c:pt idx="0">
                  <c:v>Assets of deposit banks</c:v>
                </c:pt>
              </c:strCache>
            </c:strRef>
          </c:tx>
          <c:invertIfNegative val="0"/>
          <c:cat>
            <c:numRef>
              <c:f>'D2'!$E$17:$F$17</c:f>
              <c:numCache>
                <c:formatCode>General</c:formatCode>
                <c:ptCount val="2"/>
                <c:pt idx="0">
                  <c:v>2008</c:v>
                </c:pt>
                <c:pt idx="1">
                  <c:v>2012</c:v>
                </c:pt>
              </c:numCache>
            </c:numRef>
          </c:cat>
          <c:val>
            <c:numRef>
              <c:f>'D2'!$E$18:$F$18</c:f>
              <c:numCache>
                <c:formatCode>#,##0</c:formatCode>
                <c:ptCount val="2"/>
                <c:pt idx="0">
                  <c:v>14896283</c:v>
                </c:pt>
                <c:pt idx="1">
                  <c:v>2961748</c:v>
                </c:pt>
              </c:numCache>
            </c:numRef>
          </c:val>
        </c:ser>
        <c:ser>
          <c:idx val="1"/>
          <c:order val="1"/>
          <c:tx>
            <c:strRef>
              <c:f>'D2'!$D$19</c:f>
              <c:strCache>
                <c:ptCount val="1"/>
                <c:pt idx="0">
                  <c:v>GDP</c:v>
                </c:pt>
              </c:strCache>
            </c:strRef>
          </c:tx>
          <c:invertIfNegative val="0"/>
          <c:cat>
            <c:numRef>
              <c:f>'D2'!$E$17:$F$17</c:f>
              <c:numCache>
                <c:formatCode>General</c:formatCode>
                <c:ptCount val="2"/>
                <c:pt idx="0">
                  <c:v>2008</c:v>
                </c:pt>
                <c:pt idx="1">
                  <c:v>2012</c:v>
                </c:pt>
              </c:numCache>
            </c:numRef>
          </c:cat>
          <c:val>
            <c:numRef>
              <c:f>'D2'!$E$19:$F$19</c:f>
              <c:numCache>
                <c:formatCode>#,##0</c:formatCode>
                <c:ptCount val="2"/>
                <c:pt idx="0">
                  <c:v>1480346</c:v>
                </c:pt>
                <c:pt idx="1">
                  <c:v>1708197</c:v>
                </c:pt>
              </c:numCache>
            </c:numRef>
          </c:val>
        </c:ser>
        <c:dLbls>
          <c:showLegendKey val="0"/>
          <c:showVal val="0"/>
          <c:showCatName val="0"/>
          <c:showSerName val="0"/>
          <c:showPercent val="0"/>
          <c:showBubbleSize val="0"/>
        </c:dLbls>
        <c:gapWidth val="150"/>
        <c:overlap val="-20"/>
        <c:axId val="78972928"/>
        <c:axId val="619382464"/>
      </c:barChart>
      <c:catAx>
        <c:axId val="78972928"/>
        <c:scaling>
          <c:orientation val="minMax"/>
        </c:scaling>
        <c:delete val="0"/>
        <c:axPos val="b"/>
        <c:numFmt formatCode="General" sourceLinked="1"/>
        <c:majorTickMark val="out"/>
        <c:minorTickMark val="none"/>
        <c:tickLblPos val="nextTo"/>
        <c:crossAx val="619382464"/>
        <c:crosses val="autoZero"/>
        <c:auto val="1"/>
        <c:lblAlgn val="ctr"/>
        <c:lblOffset val="100"/>
        <c:noMultiLvlLbl val="0"/>
      </c:catAx>
      <c:valAx>
        <c:axId val="619382464"/>
        <c:scaling>
          <c:orientation val="minMax"/>
        </c:scaling>
        <c:delete val="0"/>
        <c:axPos val="l"/>
        <c:numFmt formatCode="#,##0" sourceLinked="1"/>
        <c:majorTickMark val="out"/>
        <c:minorTickMark val="none"/>
        <c:tickLblPos val="nextTo"/>
        <c:crossAx val="78972928"/>
        <c:crosses val="autoZero"/>
        <c:crossBetween val="between"/>
        <c:dispUnits>
          <c:builtInUnit val="millions"/>
        </c:dispUnits>
      </c:valAx>
      <c:spPr>
        <a:ln>
          <a:noFill/>
        </a:ln>
      </c:spPr>
    </c:plotArea>
    <c:legend>
      <c:legendPos val="r"/>
      <c:overlay val="0"/>
    </c:legend>
    <c:plotVisOnly val="1"/>
    <c:dispBlanksAs val="gap"/>
    <c:showDLblsOverMax val="0"/>
  </c:chart>
  <c:spPr>
    <a:ln>
      <a:noFill/>
    </a:ln>
  </c:spPr>
  <c:txPr>
    <a:bodyPr/>
    <a:lstStyle/>
    <a:p>
      <a:pPr>
        <a:defRPr sz="1800"/>
      </a:pPr>
      <a:endParaRPr lang="is-IS"/>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is-IS"/>
              <a:t>Easy of letting ends meet</a:t>
            </a:r>
          </a:p>
        </c:rich>
      </c:tx>
      <c:overlay val="1"/>
    </c:title>
    <c:autoTitleDeleted val="0"/>
    <c:plotArea>
      <c:layout>
        <c:manualLayout>
          <c:layoutTarget val="inner"/>
          <c:xMode val="edge"/>
          <c:yMode val="edge"/>
          <c:x val="7.6478860336022123E-2"/>
          <c:y val="0.10261494490717375"/>
          <c:w val="0.92352113966397786"/>
          <c:h val="0.73816916503197971"/>
        </c:manualLayout>
      </c:layout>
      <c:lineChart>
        <c:grouping val="standard"/>
        <c:varyColors val="0"/>
        <c:ser>
          <c:idx val="0"/>
          <c:order val="0"/>
          <c:tx>
            <c:strRef>
              <c:f>'D23'!$A$6</c:f>
              <c:strCache>
                <c:ptCount val="1"/>
                <c:pt idx="0">
                  <c:v>With great difficulty</c:v>
                </c:pt>
              </c:strCache>
            </c:strRef>
          </c:tx>
          <c:spPr>
            <a:ln w="50800"/>
          </c:spPr>
          <c:marker>
            <c:symbol val="none"/>
          </c:marker>
          <c:cat>
            <c:strRef>
              <c:f>'D23'!$B$5:$J$5</c:f>
              <c:strCache>
                <c:ptCount val="9"/>
                <c:pt idx="0">
                  <c:v>2004</c:v>
                </c:pt>
                <c:pt idx="1">
                  <c:v>2005</c:v>
                </c:pt>
                <c:pt idx="2">
                  <c:v>2006</c:v>
                </c:pt>
                <c:pt idx="3">
                  <c:v>2007</c:v>
                </c:pt>
                <c:pt idx="4">
                  <c:v>2008</c:v>
                </c:pt>
                <c:pt idx="5">
                  <c:v>2009</c:v>
                </c:pt>
                <c:pt idx="6">
                  <c:v>2010</c:v>
                </c:pt>
                <c:pt idx="7">
                  <c:v>2011</c:v>
                </c:pt>
                <c:pt idx="8">
                  <c:v>2012</c:v>
                </c:pt>
              </c:strCache>
            </c:strRef>
          </c:cat>
          <c:val>
            <c:numRef>
              <c:f>'D23'!$B$6:$J$6</c:f>
              <c:numCache>
                <c:formatCode>0.0%</c:formatCode>
                <c:ptCount val="9"/>
                <c:pt idx="0">
                  <c:v>9.6999999999999989E-2</c:v>
                </c:pt>
                <c:pt idx="1">
                  <c:v>6.9000000000000006E-2</c:v>
                </c:pt>
                <c:pt idx="2">
                  <c:v>5.7999999999999996E-2</c:v>
                </c:pt>
                <c:pt idx="3">
                  <c:v>5.5999999999999994E-2</c:v>
                </c:pt>
                <c:pt idx="4">
                  <c:v>5.9000000000000004E-2</c:v>
                </c:pt>
                <c:pt idx="5">
                  <c:v>8.199999999999999E-2</c:v>
                </c:pt>
                <c:pt idx="6">
                  <c:v>0.13699999999999998</c:v>
                </c:pt>
                <c:pt idx="7">
                  <c:v>0.13100000000000001</c:v>
                </c:pt>
                <c:pt idx="8">
                  <c:v>0.115</c:v>
                </c:pt>
              </c:numCache>
            </c:numRef>
          </c:val>
          <c:smooth val="0"/>
        </c:ser>
        <c:ser>
          <c:idx val="1"/>
          <c:order val="1"/>
          <c:tx>
            <c:strRef>
              <c:f>'D23'!$A$7</c:f>
              <c:strCache>
                <c:ptCount val="1"/>
                <c:pt idx="0">
                  <c:v>With difficulty</c:v>
                </c:pt>
              </c:strCache>
            </c:strRef>
          </c:tx>
          <c:spPr>
            <a:ln w="50800"/>
          </c:spPr>
          <c:marker>
            <c:symbol val="none"/>
          </c:marker>
          <c:cat>
            <c:strRef>
              <c:f>'D23'!$B$5:$J$5</c:f>
              <c:strCache>
                <c:ptCount val="9"/>
                <c:pt idx="0">
                  <c:v>2004</c:v>
                </c:pt>
                <c:pt idx="1">
                  <c:v>2005</c:v>
                </c:pt>
                <c:pt idx="2">
                  <c:v>2006</c:v>
                </c:pt>
                <c:pt idx="3">
                  <c:v>2007</c:v>
                </c:pt>
                <c:pt idx="4">
                  <c:v>2008</c:v>
                </c:pt>
                <c:pt idx="5">
                  <c:v>2009</c:v>
                </c:pt>
                <c:pt idx="6">
                  <c:v>2010</c:v>
                </c:pt>
                <c:pt idx="7">
                  <c:v>2011</c:v>
                </c:pt>
                <c:pt idx="8">
                  <c:v>2012</c:v>
                </c:pt>
              </c:strCache>
            </c:strRef>
          </c:cat>
          <c:val>
            <c:numRef>
              <c:f>'D23'!$B$7:$J$7</c:f>
              <c:numCache>
                <c:formatCode>0.0%</c:formatCode>
                <c:ptCount val="9"/>
                <c:pt idx="0">
                  <c:v>0.36599999999999999</c:v>
                </c:pt>
                <c:pt idx="1">
                  <c:v>0.3</c:v>
                </c:pt>
                <c:pt idx="2">
                  <c:v>0.28999999999999998</c:v>
                </c:pt>
                <c:pt idx="3">
                  <c:v>0.22899999999999998</c:v>
                </c:pt>
                <c:pt idx="4">
                  <c:v>0.24199999999999999</c:v>
                </c:pt>
                <c:pt idx="5">
                  <c:v>0.308</c:v>
                </c:pt>
                <c:pt idx="6">
                  <c:v>0.35</c:v>
                </c:pt>
                <c:pt idx="7">
                  <c:v>0.38400000000000001</c:v>
                </c:pt>
                <c:pt idx="8">
                  <c:v>0.36700000000000005</c:v>
                </c:pt>
              </c:numCache>
            </c:numRef>
          </c:val>
          <c:smooth val="0"/>
        </c:ser>
        <c:ser>
          <c:idx val="2"/>
          <c:order val="2"/>
          <c:tx>
            <c:strRef>
              <c:f>'D23'!$A$8</c:f>
              <c:strCache>
                <c:ptCount val="1"/>
                <c:pt idx="0">
                  <c:v>Easily</c:v>
                </c:pt>
              </c:strCache>
            </c:strRef>
          </c:tx>
          <c:spPr>
            <a:ln w="50800"/>
          </c:spPr>
          <c:marker>
            <c:symbol val="none"/>
          </c:marker>
          <c:cat>
            <c:strRef>
              <c:f>'D23'!$B$5:$J$5</c:f>
              <c:strCache>
                <c:ptCount val="9"/>
                <c:pt idx="0">
                  <c:v>2004</c:v>
                </c:pt>
                <c:pt idx="1">
                  <c:v>2005</c:v>
                </c:pt>
                <c:pt idx="2">
                  <c:v>2006</c:v>
                </c:pt>
                <c:pt idx="3">
                  <c:v>2007</c:v>
                </c:pt>
                <c:pt idx="4">
                  <c:v>2008</c:v>
                </c:pt>
                <c:pt idx="5">
                  <c:v>2009</c:v>
                </c:pt>
                <c:pt idx="6">
                  <c:v>2010</c:v>
                </c:pt>
                <c:pt idx="7">
                  <c:v>2011</c:v>
                </c:pt>
                <c:pt idx="8">
                  <c:v>2012</c:v>
                </c:pt>
              </c:strCache>
            </c:strRef>
          </c:cat>
          <c:val>
            <c:numRef>
              <c:f>'D23'!$B$8:$J$8</c:f>
              <c:numCache>
                <c:formatCode>0.0%</c:formatCode>
                <c:ptCount val="9"/>
                <c:pt idx="0">
                  <c:v>0.53799999999999992</c:v>
                </c:pt>
                <c:pt idx="1">
                  <c:v>0.63200000000000001</c:v>
                </c:pt>
                <c:pt idx="2">
                  <c:v>0.65200000000000002</c:v>
                </c:pt>
                <c:pt idx="3">
                  <c:v>0.71599999999999997</c:v>
                </c:pt>
                <c:pt idx="4">
                  <c:v>0.69900000000000007</c:v>
                </c:pt>
                <c:pt idx="5">
                  <c:v>0.61</c:v>
                </c:pt>
                <c:pt idx="6">
                  <c:v>0.51300000000000001</c:v>
                </c:pt>
                <c:pt idx="7">
                  <c:v>0.48499999999999999</c:v>
                </c:pt>
                <c:pt idx="8">
                  <c:v>0.51800000000000002</c:v>
                </c:pt>
              </c:numCache>
            </c:numRef>
          </c:val>
          <c:smooth val="0"/>
        </c:ser>
        <c:dLbls>
          <c:showLegendKey val="0"/>
          <c:showVal val="0"/>
          <c:showCatName val="0"/>
          <c:showSerName val="0"/>
          <c:showPercent val="0"/>
          <c:showBubbleSize val="0"/>
        </c:dLbls>
        <c:marker val="1"/>
        <c:smooth val="0"/>
        <c:axId val="706159104"/>
        <c:axId val="681895616"/>
      </c:lineChart>
      <c:catAx>
        <c:axId val="706159104"/>
        <c:scaling>
          <c:orientation val="minMax"/>
        </c:scaling>
        <c:delete val="0"/>
        <c:axPos val="b"/>
        <c:majorTickMark val="out"/>
        <c:minorTickMark val="none"/>
        <c:tickLblPos val="nextTo"/>
        <c:crossAx val="681895616"/>
        <c:crosses val="autoZero"/>
        <c:auto val="1"/>
        <c:lblAlgn val="ctr"/>
        <c:lblOffset val="100"/>
        <c:noMultiLvlLbl val="0"/>
      </c:catAx>
      <c:valAx>
        <c:axId val="681895616"/>
        <c:scaling>
          <c:orientation val="minMax"/>
        </c:scaling>
        <c:delete val="0"/>
        <c:axPos val="l"/>
        <c:numFmt formatCode="0%" sourceLinked="0"/>
        <c:majorTickMark val="out"/>
        <c:minorTickMark val="none"/>
        <c:tickLblPos val="nextTo"/>
        <c:spPr>
          <a:ln>
            <a:noFill/>
          </a:ln>
        </c:spPr>
        <c:crossAx val="706159104"/>
        <c:crosses val="autoZero"/>
        <c:crossBetween val="between"/>
      </c:valAx>
    </c:plotArea>
    <c:legend>
      <c:legendPos val="r"/>
      <c:layout>
        <c:manualLayout>
          <c:xMode val="edge"/>
          <c:yMode val="edge"/>
          <c:x val="0.74036461801045017"/>
          <c:y val="8.1778056565401935E-2"/>
          <c:w val="0.21459308188531098"/>
          <c:h val="0.16352501280625797"/>
        </c:manualLayout>
      </c:layout>
      <c:overlay val="0"/>
    </c:legend>
    <c:plotVisOnly val="1"/>
    <c:dispBlanksAs val="gap"/>
    <c:showDLblsOverMax val="0"/>
  </c:chart>
  <c:spPr>
    <a:ln>
      <a:noFill/>
    </a:ln>
  </c:spPr>
  <c:txPr>
    <a:bodyPr/>
    <a:lstStyle/>
    <a:p>
      <a:pPr>
        <a:defRPr sz="1600"/>
      </a:pPr>
      <a:endParaRPr lang="is-IS"/>
    </a:p>
  </c:txPr>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is-IS"/>
              <a:t>Net Worth of Individuals</a:t>
            </a:r>
          </a:p>
        </c:rich>
      </c:tx>
      <c:overlay val="1"/>
    </c:title>
    <c:autoTitleDeleted val="0"/>
    <c:plotArea>
      <c:layout>
        <c:manualLayout>
          <c:layoutTarget val="inner"/>
          <c:xMode val="edge"/>
          <c:yMode val="edge"/>
          <c:x val="8.2049853475495468E-2"/>
          <c:y val="0.11653834628878511"/>
          <c:w val="0.90483274539751202"/>
          <c:h val="0.70707114421385042"/>
        </c:manualLayout>
      </c:layout>
      <c:lineChart>
        <c:grouping val="standard"/>
        <c:varyColors val="0"/>
        <c:ser>
          <c:idx val="0"/>
          <c:order val="0"/>
          <c:tx>
            <c:strRef>
              <c:f>'D24'!$G$5</c:f>
              <c:strCache>
                <c:ptCount val="1"/>
                <c:pt idx="0">
                  <c:v>Total Net Worth</c:v>
                </c:pt>
              </c:strCache>
            </c:strRef>
          </c:tx>
          <c:spPr>
            <a:ln w="50800"/>
          </c:spPr>
          <c:marker>
            <c:symbol val="none"/>
          </c:marker>
          <c:cat>
            <c:strRef>
              <c:f>'D24'!$A$6:$A$20</c:f>
              <c:strCach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strCache>
            </c:strRef>
          </c:cat>
          <c:val>
            <c:numRef>
              <c:f>'D24'!$G$6:$G$20</c:f>
              <c:numCache>
                <c:formatCode>0%</c:formatCode>
                <c:ptCount val="15"/>
                <c:pt idx="0">
                  <c:v>1.0315035282583664</c:v>
                </c:pt>
                <c:pt idx="1">
                  <c:v>0.97508867764507523</c:v>
                </c:pt>
                <c:pt idx="2">
                  <c:v>1.0424463036785321</c:v>
                </c:pt>
                <c:pt idx="3">
                  <c:v>1.0765707198715315</c:v>
                </c:pt>
                <c:pt idx="4">
                  <c:v>1.0801509015486583</c:v>
                </c:pt>
                <c:pt idx="5">
                  <c:v>1.0837601812725826</c:v>
                </c:pt>
                <c:pt idx="6">
                  <c:v>1.185940415215867</c:v>
                </c:pt>
                <c:pt idx="7">
                  <c:v>1.2282954949840938</c:v>
                </c:pt>
                <c:pt idx="8">
                  <c:v>1.5209653518435471</c:v>
                </c:pt>
                <c:pt idx="9">
                  <c:v>1.4926185305176614</c:v>
                </c:pt>
                <c:pt idx="10">
                  <c:v>1.5829617968254452</c:v>
                </c:pt>
                <c:pt idx="11">
                  <c:v>1.3755473382574075</c:v>
                </c:pt>
                <c:pt idx="12">
                  <c:v>1.253599265626304</c:v>
                </c:pt>
                <c:pt idx="13">
                  <c:v>1.01277769096544</c:v>
                </c:pt>
                <c:pt idx="14">
                  <c:v>1.1337035201036294</c:v>
                </c:pt>
              </c:numCache>
            </c:numRef>
          </c:val>
          <c:smooth val="0"/>
        </c:ser>
        <c:ser>
          <c:idx val="1"/>
          <c:order val="1"/>
          <c:tx>
            <c:strRef>
              <c:f>'D24'!$H$5</c:f>
              <c:strCache>
                <c:ptCount val="1"/>
                <c:pt idx="0">
                  <c:v>Net Worth in Real Estate</c:v>
                </c:pt>
              </c:strCache>
            </c:strRef>
          </c:tx>
          <c:spPr>
            <a:ln w="50800"/>
          </c:spPr>
          <c:marker>
            <c:symbol val="none"/>
          </c:marker>
          <c:cat>
            <c:strRef>
              <c:f>'D24'!$A$6:$A$20</c:f>
              <c:strCach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strCache>
            </c:strRef>
          </c:cat>
          <c:val>
            <c:numRef>
              <c:f>'D24'!$H$6:$H$20</c:f>
              <c:numCache>
                <c:formatCode>0%</c:formatCode>
                <c:ptCount val="15"/>
                <c:pt idx="0">
                  <c:v>0.69162983876790252</c:v>
                </c:pt>
                <c:pt idx="1">
                  <c:v>0.63819010923454234</c:v>
                </c:pt>
                <c:pt idx="2">
                  <c:v>0.69701406864969739</c:v>
                </c:pt>
                <c:pt idx="3">
                  <c:v>0.74824459924504239</c:v>
                </c:pt>
                <c:pt idx="4">
                  <c:v>0.7851583248477122</c:v>
                </c:pt>
                <c:pt idx="5">
                  <c:v>0.78797966807520359</c:v>
                </c:pt>
                <c:pt idx="6">
                  <c:v>0.872584344436654</c:v>
                </c:pt>
                <c:pt idx="7">
                  <c:v>0.93811045852188002</c:v>
                </c:pt>
                <c:pt idx="8">
                  <c:v>1.2177978825043383</c:v>
                </c:pt>
                <c:pt idx="9">
                  <c:v>1.1768566201324318</c:v>
                </c:pt>
                <c:pt idx="10">
                  <c:v>1.2063475808731936</c:v>
                </c:pt>
                <c:pt idx="11">
                  <c:v>0.96199672238787415</c:v>
                </c:pt>
                <c:pt idx="12">
                  <c:v>0.92808345155637151</c:v>
                </c:pt>
                <c:pt idx="13">
                  <c:v>0.74400669323124202</c:v>
                </c:pt>
                <c:pt idx="14">
                  <c:v>0.85677975500760128</c:v>
                </c:pt>
              </c:numCache>
            </c:numRef>
          </c:val>
          <c:smooth val="0"/>
        </c:ser>
        <c:ser>
          <c:idx val="2"/>
          <c:order val="2"/>
          <c:tx>
            <c:strRef>
              <c:f>'D24'!$I$5</c:f>
              <c:strCache>
                <c:ptCount val="1"/>
                <c:pt idx="0">
                  <c:v>Total Other Net Worth</c:v>
                </c:pt>
              </c:strCache>
            </c:strRef>
          </c:tx>
          <c:spPr>
            <a:ln w="50800"/>
          </c:spPr>
          <c:marker>
            <c:symbol val="none"/>
          </c:marker>
          <c:cat>
            <c:strRef>
              <c:f>'D24'!$A$6:$A$20</c:f>
              <c:strCach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strCache>
            </c:strRef>
          </c:cat>
          <c:val>
            <c:numRef>
              <c:f>'D24'!$I$6:$I$20</c:f>
              <c:numCache>
                <c:formatCode>0%</c:formatCode>
                <c:ptCount val="15"/>
                <c:pt idx="0">
                  <c:v>0.33987368949046404</c:v>
                </c:pt>
                <c:pt idx="1">
                  <c:v>0.33689856841053289</c:v>
                </c:pt>
                <c:pt idx="2">
                  <c:v>0.34543223502883463</c:v>
                </c:pt>
                <c:pt idx="3">
                  <c:v>0.32832612062648903</c:v>
                </c:pt>
                <c:pt idx="4">
                  <c:v>0.29499257670094597</c:v>
                </c:pt>
                <c:pt idx="5">
                  <c:v>0.29578051319737891</c:v>
                </c:pt>
                <c:pt idx="6">
                  <c:v>0.31335607077921307</c:v>
                </c:pt>
                <c:pt idx="7">
                  <c:v>0.29018611156803109</c:v>
                </c:pt>
                <c:pt idx="8">
                  <c:v>0.30316746933920874</c:v>
                </c:pt>
                <c:pt idx="9">
                  <c:v>0.31576105466189514</c:v>
                </c:pt>
                <c:pt idx="10">
                  <c:v>0.37661421595225175</c:v>
                </c:pt>
                <c:pt idx="11">
                  <c:v>0.41355061586953318</c:v>
                </c:pt>
                <c:pt idx="12">
                  <c:v>0.3255164816823834</c:v>
                </c:pt>
                <c:pt idx="13">
                  <c:v>0.26877034664166471</c:v>
                </c:pt>
                <c:pt idx="14">
                  <c:v>0.27692376509602817</c:v>
                </c:pt>
              </c:numCache>
            </c:numRef>
          </c:val>
          <c:smooth val="0"/>
        </c:ser>
        <c:dLbls>
          <c:showLegendKey val="0"/>
          <c:showVal val="0"/>
          <c:showCatName val="0"/>
          <c:showSerName val="0"/>
          <c:showPercent val="0"/>
          <c:showBubbleSize val="0"/>
        </c:dLbls>
        <c:marker val="1"/>
        <c:smooth val="0"/>
        <c:axId val="727991808"/>
        <c:axId val="681901376"/>
      </c:lineChart>
      <c:catAx>
        <c:axId val="727991808"/>
        <c:scaling>
          <c:orientation val="minMax"/>
        </c:scaling>
        <c:delete val="0"/>
        <c:axPos val="b"/>
        <c:majorTickMark val="out"/>
        <c:minorTickMark val="none"/>
        <c:tickLblPos val="nextTo"/>
        <c:crossAx val="681901376"/>
        <c:crosses val="autoZero"/>
        <c:auto val="1"/>
        <c:lblAlgn val="ctr"/>
        <c:lblOffset val="100"/>
        <c:noMultiLvlLbl val="0"/>
      </c:catAx>
      <c:valAx>
        <c:axId val="681901376"/>
        <c:scaling>
          <c:orientation val="minMax"/>
        </c:scaling>
        <c:delete val="0"/>
        <c:axPos val="l"/>
        <c:numFmt formatCode="0%" sourceLinked="1"/>
        <c:majorTickMark val="out"/>
        <c:minorTickMark val="none"/>
        <c:tickLblPos val="nextTo"/>
        <c:crossAx val="727991808"/>
        <c:crosses val="autoZero"/>
        <c:crossBetween val="between"/>
      </c:valAx>
    </c:plotArea>
    <c:legend>
      <c:legendPos val="r"/>
      <c:layout>
        <c:manualLayout>
          <c:xMode val="edge"/>
          <c:yMode val="edge"/>
          <c:x val="9.1496269528137039E-2"/>
          <c:y val="0.11338092286346119"/>
          <c:w val="0.26016759260781808"/>
          <c:h val="0.1588338003592828"/>
        </c:manualLayout>
      </c:layout>
      <c:overlay val="0"/>
    </c:legend>
    <c:plotVisOnly val="1"/>
    <c:dispBlanksAs val="gap"/>
    <c:showDLblsOverMax val="0"/>
  </c:chart>
  <c:spPr>
    <a:ln>
      <a:noFill/>
    </a:ln>
  </c:spPr>
  <c:txPr>
    <a:bodyPr/>
    <a:lstStyle/>
    <a:p>
      <a:pPr>
        <a:defRPr sz="1600"/>
      </a:pPr>
      <a:endParaRPr lang="is-IS"/>
    </a:p>
  </c:txPr>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s-IS"/>
              <a:t>Household debt</a:t>
            </a:r>
            <a:r>
              <a:rPr lang="is-IS" baseline="0"/>
              <a:t> (% of GDP)</a:t>
            </a:r>
            <a:endParaRPr lang="is-IS"/>
          </a:p>
        </c:rich>
      </c:tx>
      <c:overlay val="1"/>
    </c:title>
    <c:autoTitleDeleted val="0"/>
    <c:plotArea>
      <c:layout>
        <c:manualLayout>
          <c:layoutTarget val="inner"/>
          <c:xMode val="edge"/>
          <c:yMode val="edge"/>
          <c:x val="8.9263015715166885E-2"/>
          <c:y val="0.11700320563715595"/>
          <c:w val="0.88311431798749129"/>
          <c:h val="0.64313019336338828"/>
        </c:manualLayout>
      </c:layout>
      <c:barChart>
        <c:barDir val="col"/>
        <c:grouping val="clustered"/>
        <c:varyColors val="0"/>
        <c:ser>
          <c:idx val="0"/>
          <c:order val="0"/>
          <c:invertIfNegative val="0"/>
          <c:dPt>
            <c:idx val="3"/>
            <c:invertIfNegative val="0"/>
            <c:bubble3D val="0"/>
            <c:spPr>
              <a:solidFill>
                <a:srgbClr val="002060"/>
              </a:solidFill>
            </c:spPr>
          </c:dPt>
          <c:dPt>
            <c:idx val="5"/>
            <c:invertIfNegative val="0"/>
            <c:bubble3D val="0"/>
            <c:spPr>
              <a:solidFill>
                <a:srgbClr val="002060"/>
              </a:solidFill>
            </c:spPr>
          </c:dPt>
          <c:dPt>
            <c:idx val="12"/>
            <c:invertIfNegative val="0"/>
            <c:bubble3D val="0"/>
            <c:spPr>
              <a:solidFill>
                <a:srgbClr val="92D050"/>
              </a:solidFill>
            </c:spPr>
          </c:dPt>
          <c:cat>
            <c:strRef>
              <c:f>'D25'!$B$7:$B$36</c:f>
              <c:strCache>
                <c:ptCount val="30"/>
                <c:pt idx="0">
                  <c:v>DNK</c:v>
                </c:pt>
                <c:pt idx="1">
                  <c:v>NLD</c:v>
                </c:pt>
                <c:pt idx="2">
                  <c:v>IRL</c:v>
                </c:pt>
                <c:pt idx="3">
                  <c:v>ISL</c:v>
                </c:pt>
                <c:pt idx="4">
                  <c:v>AUS</c:v>
                </c:pt>
                <c:pt idx="5">
                  <c:v> ISL 2012</c:v>
                </c:pt>
                <c:pt idx="6">
                  <c:v>PRT</c:v>
                </c:pt>
                <c:pt idx="7">
                  <c:v>GBR</c:v>
                </c:pt>
                <c:pt idx="8">
                  <c:v>NOR</c:v>
                </c:pt>
                <c:pt idx="9">
                  <c:v>CAN</c:v>
                </c:pt>
                <c:pt idx="10">
                  <c:v>ESP</c:v>
                </c:pt>
                <c:pt idx="11">
                  <c:v>SWE</c:v>
                </c:pt>
                <c:pt idx="12">
                  <c:v>Mean</c:v>
                </c:pt>
                <c:pt idx="13">
                  <c:v>JPN</c:v>
                </c:pt>
                <c:pt idx="14">
                  <c:v>USA</c:v>
                </c:pt>
                <c:pt idx="15">
                  <c:v>GRC</c:v>
                </c:pt>
                <c:pt idx="16">
                  <c:v>FIN</c:v>
                </c:pt>
                <c:pt idx="17">
                  <c:v>FRA</c:v>
                </c:pt>
                <c:pt idx="18">
                  <c:v>DEU</c:v>
                </c:pt>
                <c:pt idx="19">
                  <c:v>EST</c:v>
                </c:pt>
                <c:pt idx="20">
                  <c:v>ISR</c:v>
                </c:pt>
                <c:pt idx="21">
                  <c:v>AUT</c:v>
                </c:pt>
                <c:pt idx="22">
                  <c:v>BEL</c:v>
                </c:pt>
                <c:pt idx="23">
                  <c:v>LUX</c:v>
                </c:pt>
                <c:pt idx="24">
                  <c:v>ITA</c:v>
                </c:pt>
                <c:pt idx="25">
                  <c:v>HUN</c:v>
                </c:pt>
                <c:pt idx="26">
                  <c:v>POL</c:v>
                </c:pt>
                <c:pt idx="27">
                  <c:v>CZE</c:v>
                </c:pt>
                <c:pt idx="28">
                  <c:v>SVN</c:v>
                </c:pt>
                <c:pt idx="29">
                  <c:v>SVK</c:v>
                </c:pt>
              </c:strCache>
            </c:strRef>
          </c:cat>
          <c:val>
            <c:numRef>
              <c:f>'D25'!$C$7:$C$36</c:f>
              <c:numCache>
                <c:formatCode>0%</c:formatCode>
                <c:ptCount val="30"/>
                <c:pt idx="0">
                  <c:v>1.4834000000000001</c:v>
                </c:pt>
                <c:pt idx="1">
                  <c:v>1.3452999999999999</c:v>
                </c:pt>
                <c:pt idx="2">
                  <c:v>1.1947000000000001</c:v>
                </c:pt>
                <c:pt idx="3">
                  <c:v>1.1359999999999999</c:v>
                </c:pt>
                <c:pt idx="4">
                  <c:v>1.1292</c:v>
                </c:pt>
                <c:pt idx="5">
                  <c:v>1.0931</c:v>
                </c:pt>
                <c:pt idx="6">
                  <c:v>1.0179</c:v>
                </c:pt>
                <c:pt idx="7">
                  <c:v>1.0144</c:v>
                </c:pt>
                <c:pt idx="8">
                  <c:v>0.92549999999999999</c:v>
                </c:pt>
                <c:pt idx="9">
                  <c:v>0.91780000000000006</c:v>
                </c:pt>
                <c:pt idx="10">
                  <c:v>0.87749999999999995</c:v>
                </c:pt>
                <c:pt idx="11">
                  <c:v>0.85950000000000004</c:v>
                </c:pt>
                <c:pt idx="12">
                  <c:v>0.7525857142857143</c:v>
                </c:pt>
                <c:pt idx="13">
                  <c:v>0.74909999999999999</c:v>
                </c:pt>
                <c:pt idx="14">
                  <c:v>0.73280000000000001</c:v>
                </c:pt>
                <c:pt idx="15">
                  <c:v>0.68540000000000001</c:v>
                </c:pt>
                <c:pt idx="16">
                  <c:v>0.68040000000000012</c:v>
                </c:pt>
                <c:pt idx="17">
                  <c:v>0.66620000000000001</c:v>
                </c:pt>
                <c:pt idx="18">
                  <c:v>0.59840000000000004</c:v>
                </c:pt>
                <c:pt idx="19">
                  <c:v>0.57090000000000007</c:v>
                </c:pt>
                <c:pt idx="20">
                  <c:v>0.56720000000000004</c:v>
                </c:pt>
                <c:pt idx="21">
                  <c:v>0.55630000000000002</c:v>
                </c:pt>
                <c:pt idx="22">
                  <c:v>0.55310000000000004</c:v>
                </c:pt>
                <c:pt idx="23">
                  <c:v>0.5403</c:v>
                </c:pt>
                <c:pt idx="24">
                  <c:v>0.51249999999999996</c:v>
                </c:pt>
                <c:pt idx="25">
                  <c:v>0.4022</c:v>
                </c:pt>
                <c:pt idx="26">
                  <c:v>0.37020000000000003</c:v>
                </c:pt>
                <c:pt idx="27">
                  <c:v>0.34979999999999994</c:v>
                </c:pt>
                <c:pt idx="28">
                  <c:v>0.3458</c:v>
                </c:pt>
                <c:pt idx="29">
                  <c:v>0.29059999999999997</c:v>
                </c:pt>
              </c:numCache>
            </c:numRef>
          </c:val>
        </c:ser>
        <c:dLbls>
          <c:showLegendKey val="0"/>
          <c:showVal val="0"/>
          <c:showCatName val="0"/>
          <c:showSerName val="0"/>
          <c:showPercent val="0"/>
          <c:showBubbleSize val="0"/>
        </c:dLbls>
        <c:gapWidth val="150"/>
        <c:axId val="117007360"/>
        <c:axId val="684886848"/>
      </c:barChart>
      <c:catAx>
        <c:axId val="117007360"/>
        <c:scaling>
          <c:orientation val="minMax"/>
        </c:scaling>
        <c:delete val="0"/>
        <c:axPos val="b"/>
        <c:majorTickMark val="out"/>
        <c:minorTickMark val="none"/>
        <c:tickLblPos val="nextTo"/>
        <c:txPr>
          <a:bodyPr rot="-5400000" vert="horz"/>
          <a:lstStyle/>
          <a:p>
            <a:pPr>
              <a:defRPr/>
            </a:pPr>
            <a:endParaRPr lang="is-IS"/>
          </a:p>
        </c:txPr>
        <c:crossAx val="684886848"/>
        <c:crosses val="autoZero"/>
        <c:auto val="1"/>
        <c:lblAlgn val="ctr"/>
        <c:lblOffset val="100"/>
        <c:tickLblSkip val="1"/>
        <c:noMultiLvlLbl val="0"/>
      </c:catAx>
      <c:valAx>
        <c:axId val="684886848"/>
        <c:scaling>
          <c:orientation val="minMax"/>
        </c:scaling>
        <c:delete val="0"/>
        <c:axPos val="l"/>
        <c:numFmt formatCode="0%" sourceLinked="1"/>
        <c:majorTickMark val="out"/>
        <c:minorTickMark val="none"/>
        <c:tickLblPos val="nextTo"/>
        <c:crossAx val="117007360"/>
        <c:crosses val="autoZero"/>
        <c:crossBetween val="between"/>
      </c:valAx>
    </c:plotArea>
    <c:plotVisOnly val="1"/>
    <c:dispBlanksAs val="gap"/>
    <c:showDLblsOverMax val="0"/>
  </c:chart>
  <c:spPr>
    <a:ln>
      <a:noFill/>
    </a:ln>
  </c:spPr>
  <c:txPr>
    <a:bodyPr/>
    <a:lstStyle/>
    <a:p>
      <a:pPr>
        <a:defRPr sz="1800"/>
      </a:pPr>
      <a:endParaRPr lang="is-IS"/>
    </a:p>
  </c:txPr>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is-IS"/>
              <a:t>Growth</a:t>
            </a:r>
            <a:r>
              <a:rPr lang="is-IS" baseline="0"/>
              <a:t> in banks lending</a:t>
            </a:r>
            <a:endParaRPr lang="is-IS"/>
          </a:p>
        </c:rich>
      </c:tx>
      <c:overlay val="1"/>
    </c:title>
    <c:autoTitleDeleted val="0"/>
    <c:plotArea>
      <c:layout>
        <c:manualLayout>
          <c:layoutTarget val="inner"/>
          <c:xMode val="edge"/>
          <c:yMode val="edge"/>
          <c:x val="7.630354791674257E-2"/>
          <c:y val="9.3550434441914548E-2"/>
          <c:w val="0.90471979035716465"/>
          <c:h val="0.6451153484709089"/>
        </c:manualLayout>
      </c:layout>
      <c:lineChart>
        <c:grouping val="standard"/>
        <c:varyColors val="0"/>
        <c:ser>
          <c:idx val="0"/>
          <c:order val="0"/>
          <c:tx>
            <c:strRef>
              <c:f>'D27'!$B$15</c:f>
              <c:strCache>
                <c:ptCount val="1"/>
                <c:pt idx="0">
                  <c:v>Companies</c:v>
                </c:pt>
              </c:strCache>
            </c:strRef>
          </c:tx>
          <c:spPr>
            <a:ln w="50800"/>
          </c:spPr>
          <c:marker>
            <c:symbol val="none"/>
          </c:marker>
          <c:cat>
            <c:numRef>
              <c:f>'D27'!$A$16:$A$54</c:f>
              <c:numCache>
                <c:formatCode>mmm\-yy</c:formatCode>
                <c:ptCount val="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numCache>
            </c:numRef>
          </c:cat>
          <c:val>
            <c:numRef>
              <c:f>'D27'!$B$16:$B$54</c:f>
              <c:numCache>
                <c:formatCode>General</c:formatCode>
                <c:ptCount val="39"/>
                <c:pt idx="0">
                  <c:v>-7.5243000000000004E-2</c:v>
                </c:pt>
                <c:pt idx="1">
                  <c:v>-8.6948000000000011E-2</c:v>
                </c:pt>
                <c:pt idx="2">
                  <c:v>3.3112000000000003E-2</c:v>
                </c:pt>
                <c:pt idx="3">
                  <c:v>-1.1544E-2</c:v>
                </c:pt>
                <c:pt idx="4">
                  <c:v>-2.3473000000000001E-2</c:v>
                </c:pt>
                <c:pt idx="5">
                  <c:v>-2.9354000000000002E-2</c:v>
                </c:pt>
                <c:pt idx="6">
                  <c:v>-3.4861000000000003E-2</c:v>
                </c:pt>
                <c:pt idx="7">
                  <c:v>-3.2585999999999997E-2</c:v>
                </c:pt>
                <c:pt idx="8">
                  <c:v>-5.9561999999999997E-2</c:v>
                </c:pt>
                <c:pt idx="9">
                  <c:v>-5.1252000000000006E-2</c:v>
                </c:pt>
                <c:pt idx="10">
                  <c:v>-8.6829999999999997E-3</c:v>
                </c:pt>
                <c:pt idx="11">
                  <c:v>-2.0534E-2</c:v>
                </c:pt>
                <c:pt idx="12">
                  <c:v>-6.1877000000000001E-2</c:v>
                </c:pt>
                <c:pt idx="13">
                  <c:v>-5.2760999999999995E-2</c:v>
                </c:pt>
                <c:pt idx="14">
                  <c:v>-7.6894000000000004E-2</c:v>
                </c:pt>
                <c:pt idx="15">
                  <c:v>-7.1706000000000006E-2</c:v>
                </c:pt>
                <c:pt idx="16">
                  <c:v>-6.7884E-2</c:v>
                </c:pt>
                <c:pt idx="17">
                  <c:v>-7.2439000000000003E-2</c:v>
                </c:pt>
                <c:pt idx="18">
                  <c:v>-4.4402999999999998E-2</c:v>
                </c:pt>
                <c:pt idx="19">
                  <c:v>-4.6955999999999998E-2</c:v>
                </c:pt>
                <c:pt idx="20">
                  <c:v>-3.8887999999999999E-2</c:v>
                </c:pt>
                <c:pt idx="21">
                  <c:v>-7.0753999999999997E-2</c:v>
                </c:pt>
                <c:pt idx="22">
                  <c:v>-8.5044000000000008E-2</c:v>
                </c:pt>
                <c:pt idx="23">
                  <c:v>-9.9094000000000002E-2</c:v>
                </c:pt>
                <c:pt idx="24">
                  <c:v>-8.617699999999999E-2</c:v>
                </c:pt>
                <c:pt idx="25">
                  <c:v>-8.5447000000000009E-2</c:v>
                </c:pt>
                <c:pt idx="26">
                  <c:v>-5.6986000000000002E-2</c:v>
                </c:pt>
                <c:pt idx="27">
                  <c:v>-5.5712000000000005E-2</c:v>
                </c:pt>
                <c:pt idx="28">
                  <c:v>-5.2634E-2</c:v>
                </c:pt>
                <c:pt idx="29">
                  <c:v>-6.1963999999999998E-2</c:v>
                </c:pt>
                <c:pt idx="30">
                  <c:v>-8.6586999999999997E-2</c:v>
                </c:pt>
                <c:pt idx="31">
                  <c:v>-7.5938000000000005E-2</c:v>
                </c:pt>
                <c:pt idx="32">
                  <c:v>-7.7586000000000002E-2</c:v>
                </c:pt>
                <c:pt idx="33">
                  <c:v>-7.3415999999999995E-2</c:v>
                </c:pt>
                <c:pt idx="34">
                  <c:v>-8.2714999999999997E-2</c:v>
                </c:pt>
                <c:pt idx="35">
                  <c:v>-3.5091999999999998E-2</c:v>
                </c:pt>
                <c:pt idx="36">
                  <c:v>-4.7845000000000006E-2</c:v>
                </c:pt>
                <c:pt idx="37">
                  <c:v>-6.1679999999999999E-2</c:v>
                </c:pt>
                <c:pt idx="38">
                  <c:v>-5.0797000000000002E-2</c:v>
                </c:pt>
              </c:numCache>
            </c:numRef>
          </c:val>
          <c:smooth val="0"/>
        </c:ser>
        <c:ser>
          <c:idx val="1"/>
          <c:order val="1"/>
          <c:tx>
            <c:strRef>
              <c:f>'D27'!$C$15</c:f>
              <c:strCache>
                <c:ptCount val="1"/>
                <c:pt idx="0">
                  <c:v>Househoelds</c:v>
                </c:pt>
              </c:strCache>
            </c:strRef>
          </c:tx>
          <c:spPr>
            <a:ln w="50800">
              <a:solidFill>
                <a:schemeClr val="accent1">
                  <a:lumMod val="60000"/>
                  <a:lumOff val="40000"/>
                </a:schemeClr>
              </a:solidFill>
            </a:ln>
          </c:spPr>
          <c:marker>
            <c:symbol val="none"/>
          </c:marker>
          <c:cat>
            <c:numRef>
              <c:f>'D27'!$A$16:$A$54</c:f>
              <c:numCache>
                <c:formatCode>mmm\-yy</c:formatCode>
                <c:ptCount val="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numCache>
            </c:numRef>
          </c:cat>
          <c:val>
            <c:numRef>
              <c:f>'D27'!$C$16:$C$54</c:f>
              <c:numCache>
                <c:formatCode>General</c:formatCode>
                <c:ptCount val="39"/>
                <c:pt idx="0">
                  <c:v>-2.2155000000000001E-2</c:v>
                </c:pt>
                <c:pt idx="1">
                  <c:v>-2.3511000000000001E-2</c:v>
                </c:pt>
                <c:pt idx="2">
                  <c:v>8.580299999999999E-2</c:v>
                </c:pt>
                <c:pt idx="3">
                  <c:v>7.4164999999999995E-2</c:v>
                </c:pt>
                <c:pt idx="4">
                  <c:v>6.3763E-2</c:v>
                </c:pt>
                <c:pt idx="5">
                  <c:v>6.7895999999999998E-2</c:v>
                </c:pt>
                <c:pt idx="6">
                  <c:v>5.9908999999999997E-2</c:v>
                </c:pt>
                <c:pt idx="7">
                  <c:v>7.8906000000000004E-2</c:v>
                </c:pt>
                <c:pt idx="8">
                  <c:v>7.4800000000000005E-2</c:v>
                </c:pt>
                <c:pt idx="9">
                  <c:v>6.2662000000000009E-2</c:v>
                </c:pt>
                <c:pt idx="10">
                  <c:v>6.0523E-2</c:v>
                </c:pt>
                <c:pt idx="11">
                  <c:v>3.4692000000000001E-2</c:v>
                </c:pt>
                <c:pt idx="12">
                  <c:v>-3.7527999999999999E-2</c:v>
                </c:pt>
                <c:pt idx="13">
                  <c:v>-3.7804000000000004E-2</c:v>
                </c:pt>
                <c:pt idx="14">
                  <c:v>-3.5345000000000001E-2</c:v>
                </c:pt>
                <c:pt idx="15">
                  <c:v>-5.7485999999999995E-2</c:v>
                </c:pt>
                <c:pt idx="16">
                  <c:v>-8.2196999999999992E-2</c:v>
                </c:pt>
                <c:pt idx="17">
                  <c:v>-7.8452999999999995E-2</c:v>
                </c:pt>
                <c:pt idx="18">
                  <c:v>-6.7580000000000001E-2</c:v>
                </c:pt>
                <c:pt idx="19">
                  <c:v>-6.3749E-2</c:v>
                </c:pt>
                <c:pt idx="20">
                  <c:v>-7.4452999999999991E-2</c:v>
                </c:pt>
                <c:pt idx="21">
                  <c:v>-2.6341E-2</c:v>
                </c:pt>
                <c:pt idx="22">
                  <c:v>-8.4139999999999996E-3</c:v>
                </c:pt>
                <c:pt idx="23">
                  <c:v>-1.7599E-2</c:v>
                </c:pt>
                <c:pt idx="24">
                  <c:v>-2.2103000000000001E-2</c:v>
                </c:pt>
                <c:pt idx="25">
                  <c:v>-1.1557E-2</c:v>
                </c:pt>
                <c:pt idx="26">
                  <c:v>1.2588999999999999E-2</c:v>
                </c:pt>
                <c:pt idx="27">
                  <c:v>5.8257000000000003E-2</c:v>
                </c:pt>
                <c:pt idx="28">
                  <c:v>0.117065</c:v>
                </c:pt>
                <c:pt idx="29">
                  <c:v>0.111236</c:v>
                </c:pt>
                <c:pt idx="30">
                  <c:v>0.16178799999999999</c:v>
                </c:pt>
                <c:pt idx="31">
                  <c:v>0.14419000000000001</c:v>
                </c:pt>
                <c:pt idx="32">
                  <c:v>0.16944400000000001</c:v>
                </c:pt>
                <c:pt idx="33">
                  <c:v>0.13905099999999998</c:v>
                </c:pt>
                <c:pt idx="34">
                  <c:v>0.120933</c:v>
                </c:pt>
                <c:pt idx="35">
                  <c:v>0.13272500000000001</c:v>
                </c:pt>
                <c:pt idx="36">
                  <c:v>0.13619400000000001</c:v>
                </c:pt>
                <c:pt idx="37">
                  <c:v>0.13538600000000001</c:v>
                </c:pt>
                <c:pt idx="38">
                  <c:v>0.12817999999999999</c:v>
                </c:pt>
              </c:numCache>
            </c:numRef>
          </c:val>
          <c:smooth val="0"/>
        </c:ser>
        <c:ser>
          <c:idx val="2"/>
          <c:order val="2"/>
          <c:tx>
            <c:strRef>
              <c:f>'D27'!$D$15</c:f>
              <c:strCache>
                <c:ptCount val="1"/>
                <c:pt idx="0">
                  <c:v>Total</c:v>
                </c:pt>
              </c:strCache>
            </c:strRef>
          </c:tx>
          <c:spPr>
            <a:ln w="50800">
              <a:solidFill>
                <a:srgbClr val="002060"/>
              </a:solidFill>
              <a:prstDash val="dash"/>
            </a:ln>
          </c:spPr>
          <c:marker>
            <c:symbol val="none"/>
          </c:marker>
          <c:cat>
            <c:numRef>
              <c:f>'D27'!$A$16:$A$54</c:f>
              <c:numCache>
                <c:formatCode>mmm\-yy</c:formatCode>
                <c:ptCount val="39"/>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numCache>
            </c:numRef>
          </c:cat>
          <c:val>
            <c:numRef>
              <c:f>'D27'!$D$16:$D$54</c:f>
              <c:numCache>
                <c:formatCode>General</c:formatCode>
                <c:ptCount val="39"/>
                <c:pt idx="0">
                  <c:v>-6.0754000000000002E-2</c:v>
                </c:pt>
                <c:pt idx="1">
                  <c:v>-6.9897000000000001E-2</c:v>
                </c:pt>
                <c:pt idx="2">
                  <c:v>4.7466000000000001E-2</c:v>
                </c:pt>
                <c:pt idx="3">
                  <c:v>1.1339999999999999E-2</c:v>
                </c:pt>
                <c:pt idx="4">
                  <c:v>-7.2999999999999999E-5</c:v>
                </c:pt>
                <c:pt idx="5">
                  <c:v>-3.4510000000000001E-3</c:v>
                </c:pt>
                <c:pt idx="6">
                  <c:v>-9.5969999999999996E-3</c:v>
                </c:pt>
                <c:pt idx="7">
                  <c:v>-2.9989999999999999E-3</c:v>
                </c:pt>
                <c:pt idx="8">
                  <c:v>-2.4121E-2</c:v>
                </c:pt>
                <c:pt idx="9">
                  <c:v>-2.1562999999999999E-2</c:v>
                </c:pt>
                <c:pt idx="10">
                  <c:v>9.8189999999999996E-3</c:v>
                </c:pt>
                <c:pt idx="11">
                  <c:v>-5.3330000000000001E-3</c:v>
                </c:pt>
                <c:pt idx="12">
                  <c:v>-5.4959000000000001E-2</c:v>
                </c:pt>
                <c:pt idx="13">
                  <c:v>-4.854E-2</c:v>
                </c:pt>
                <c:pt idx="14">
                  <c:v>-6.5160999999999997E-2</c:v>
                </c:pt>
                <c:pt idx="15">
                  <c:v>-6.7672999999999997E-2</c:v>
                </c:pt>
                <c:pt idx="16">
                  <c:v>-7.196799999999999E-2</c:v>
                </c:pt>
                <c:pt idx="17">
                  <c:v>-7.4156E-2</c:v>
                </c:pt>
                <c:pt idx="18">
                  <c:v>-5.1014999999999998E-2</c:v>
                </c:pt>
                <c:pt idx="19">
                  <c:v>-5.1778999999999999E-2</c:v>
                </c:pt>
                <c:pt idx="20">
                  <c:v>-4.922E-2</c:v>
                </c:pt>
                <c:pt idx="21">
                  <c:v>-5.8182999999999999E-2</c:v>
                </c:pt>
                <c:pt idx="22">
                  <c:v>-6.3529000000000002E-2</c:v>
                </c:pt>
                <c:pt idx="23">
                  <c:v>-7.5761000000000009E-2</c:v>
                </c:pt>
                <c:pt idx="24">
                  <c:v>-6.7636000000000002E-2</c:v>
                </c:pt>
                <c:pt idx="25">
                  <c:v>-6.4361000000000002E-2</c:v>
                </c:pt>
                <c:pt idx="26">
                  <c:v>-3.6711999999999995E-2</c:v>
                </c:pt>
                <c:pt idx="27">
                  <c:v>-2.3039E-2</c:v>
                </c:pt>
                <c:pt idx="28">
                  <c:v>-4.7419999999999997E-3</c:v>
                </c:pt>
                <c:pt idx="29">
                  <c:v>-1.2759E-2</c:v>
                </c:pt>
                <c:pt idx="30">
                  <c:v>-1.6966000000000002E-2</c:v>
                </c:pt>
                <c:pt idx="31">
                  <c:v>-1.3522000000000001E-2</c:v>
                </c:pt>
                <c:pt idx="32">
                  <c:v>-7.7249999999999992E-3</c:v>
                </c:pt>
                <c:pt idx="33">
                  <c:v>-1.1240000000000002E-2</c:v>
                </c:pt>
                <c:pt idx="34">
                  <c:v>-2.2172999999999998E-2</c:v>
                </c:pt>
                <c:pt idx="35">
                  <c:v>1.5982E-2</c:v>
                </c:pt>
                <c:pt idx="36">
                  <c:v>8.012E-3</c:v>
                </c:pt>
                <c:pt idx="37">
                  <c:v>-2.2689999999999997E-3</c:v>
                </c:pt>
                <c:pt idx="38">
                  <c:v>4.0249999999999999E-3</c:v>
                </c:pt>
              </c:numCache>
            </c:numRef>
          </c:val>
          <c:smooth val="0"/>
        </c:ser>
        <c:dLbls>
          <c:showLegendKey val="0"/>
          <c:showVal val="0"/>
          <c:showCatName val="0"/>
          <c:showSerName val="0"/>
          <c:showPercent val="0"/>
          <c:showBubbleSize val="0"/>
        </c:dLbls>
        <c:marker val="1"/>
        <c:smooth val="0"/>
        <c:axId val="117035008"/>
        <c:axId val="684885120"/>
      </c:lineChart>
      <c:dateAx>
        <c:axId val="117035008"/>
        <c:scaling>
          <c:orientation val="minMax"/>
        </c:scaling>
        <c:delete val="0"/>
        <c:axPos val="b"/>
        <c:numFmt formatCode="mmm\-yy" sourceLinked="1"/>
        <c:majorTickMark val="none"/>
        <c:minorTickMark val="none"/>
        <c:tickLblPos val="low"/>
        <c:crossAx val="684885120"/>
        <c:crosses val="autoZero"/>
        <c:auto val="1"/>
        <c:lblOffset val="100"/>
        <c:baseTimeUnit val="months"/>
      </c:dateAx>
      <c:valAx>
        <c:axId val="684885120"/>
        <c:scaling>
          <c:orientation val="minMax"/>
          <c:min val="-0.1"/>
        </c:scaling>
        <c:delete val="0"/>
        <c:axPos val="l"/>
        <c:numFmt formatCode="0%" sourceLinked="0"/>
        <c:majorTickMark val="out"/>
        <c:minorTickMark val="none"/>
        <c:tickLblPos val="nextTo"/>
        <c:crossAx val="117035008"/>
        <c:crosses val="autoZero"/>
        <c:crossBetween val="between"/>
      </c:valAx>
    </c:plotArea>
    <c:legend>
      <c:legendPos val="r"/>
      <c:layout>
        <c:manualLayout>
          <c:xMode val="edge"/>
          <c:yMode val="edge"/>
          <c:x val="8.8678089634714588E-2"/>
          <c:y val="9.4572631352385278E-2"/>
          <c:w val="0.16607658136787801"/>
          <c:h val="0.1588338003592828"/>
        </c:manualLayout>
      </c:layout>
      <c:overlay val="0"/>
    </c:legend>
    <c:plotVisOnly val="1"/>
    <c:dispBlanksAs val="gap"/>
    <c:showDLblsOverMax val="0"/>
  </c:chart>
  <c:spPr>
    <a:ln>
      <a:noFill/>
    </a:ln>
  </c:spPr>
  <c:txPr>
    <a:bodyPr/>
    <a:lstStyle/>
    <a:p>
      <a:pPr>
        <a:defRPr sz="1600"/>
      </a:pPr>
      <a:endParaRPr lang="is-IS"/>
    </a:p>
  </c:txPr>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3691194461398444E-2"/>
          <c:y val="5.4308900600236257E-2"/>
          <c:w val="0.88029119401000822"/>
          <c:h val="0.76617295038576749"/>
        </c:manualLayout>
      </c:layout>
      <c:barChart>
        <c:barDir val="col"/>
        <c:grouping val="clustered"/>
        <c:varyColors val="0"/>
        <c:ser>
          <c:idx val="0"/>
          <c:order val="0"/>
          <c:tx>
            <c:strRef>
              <c:f>'D28'!$B$9</c:f>
              <c:strCache>
                <c:ptCount val="1"/>
                <c:pt idx="0">
                  <c:v>Loans to borrowers with at least one loan in default over 90 days</c:v>
                </c:pt>
              </c:strCache>
            </c:strRef>
          </c:tx>
          <c:invertIfNegative val="0"/>
          <c:cat>
            <c:strRef>
              <c:f>'D28'!$A$10:$A$16</c:f>
              <c:strCache>
                <c:ptCount val="7"/>
                <c:pt idx="0">
                  <c:v>Dec. '09</c:v>
                </c:pt>
                <c:pt idx="1">
                  <c:v>June '10</c:v>
                </c:pt>
                <c:pt idx="2">
                  <c:v>Des. '10</c:v>
                </c:pt>
                <c:pt idx="3">
                  <c:v>June '11</c:v>
                </c:pt>
                <c:pt idx="4">
                  <c:v>Dec. '11</c:v>
                </c:pt>
                <c:pt idx="5">
                  <c:v>June'12</c:v>
                </c:pt>
                <c:pt idx="6">
                  <c:v>Dec. '12</c:v>
                </c:pt>
              </c:strCache>
            </c:strRef>
          </c:cat>
          <c:val>
            <c:numRef>
              <c:f>'D28'!$B$10:$B$16</c:f>
              <c:numCache>
                <c:formatCode>0%</c:formatCode>
                <c:ptCount val="7"/>
                <c:pt idx="0">
                  <c:v>0.42</c:v>
                </c:pt>
                <c:pt idx="1">
                  <c:v>0.39</c:v>
                </c:pt>
                <c:pt idx="2">
                  <c:v>0.4</c:v>
                </c:pt>
                <c:pt idx="3">
                  <c:v>0.34</c:v>
                </c:pt>
                <c:pt idx="4">
                  <c:v>0.23</c:v>
                </c:pt>
                <c:pt idx="5">
                  <c:v>0.19</c:v>
                </c:pt>
                <c:pt idx="6">
                  <c:v>0.15</c:v>
                </c:pt>
              </c:numCache>
            </c:numRef>
          </c:val>
        </c:ser>
        <c:ser>
          <c:idx val="1"/>
          <c:order val="1"/>
          <c:tx>
            <c:strRef>
              <c:f>'D28'!$C$9</c:f>
              <c:strCache>
                <c:ptCount val="1"/>
                <c:pt idx="0">
                  <c:v>Loans in default over 90 days</c:v>
                </c:pt>
              </c:strCache>
            </c:strRef>
          </c:tx>
          <c:invertIfNegative val="0"/>
          <c:cat>
            <c:strRef>
              <c:f>'D28'!$A$10:$A$16</c:f>
              <c:strCache>
                <c:ptCount val="7"/>
                <c:pt idx="0">
                  <c:v>Dec. '09</c:v>
                </c:pt>
                <c:pt idx="1">
                  <c:v>June '10</c:v>
                </c:pt>
                <c:pt idx="2">
                  <c:v>Des. '10</c:v>
                </c:pt>
                <c:pt idx="3">
                  <c:v>June '11</c:v>
                </c:pt>
                <c:pt idx="4">
                  <c:v>Dec. '11</c:v>
                </c:pt>
                <c:pt idx="5">
                  <c:v>June'12</c:v>
                </c:pt>
                <c:pt idx="6">
                  <c:v>Dec. '12</c:v>
                </c:pt>
              </c:strCache>
            </c:strRef>
          </c:cat>
          <c:val>
            <c:numRef>
              <c:f>'D28'!$C$10:$C$16</c:f>
              <c:numCache>
                <c:formatCode>0%</c:formatCode>
                <c:ptCount val="7"/>
                <c:pt idx="0">
                  <c:v>0.14199999999999999</c:v>
                </c:pt>
                <c:pt idx="1">
                  <c:v>0.15</c:v>
                </c:pt>
                <c:pt idx="2">
                  <c:v>0.183</c:v>
                </c:pt>
                <c:pt idx="3">
                  <c:v>0.13900000000000001</c:v>
                </c:pt>
                <c:pt idx="4">
                  <c:v>0.11599999999999999</c:v>
                </c:pt>
                <c:pt idx="5">
                  <c:v>9.5000000000000001E-2</c:v>
                </c:pt>
                <c:pt idx="6">
                  <c:v>6.4000000000000001E-2</c:v>
                </c:pt>
              </c:numCache>
            </c:numRef>
          </c:val>
        </c:ser>
        <c:dLbls>
          <c:showLegendKey val="0"/>
          <c:showVal val="0"/>
          <c:showCatName val="0"/>
          <c:showSerName val="0"/>
          <c:showPercent val="0"/>
          <c:showBubbleSize val="0"/>
        </c:dLbls>
        <c:gapWidth val="150"/>
        <c:axId val="117036544"/>
        <c:axId val="684889728"/>
      </c:barChart>
      <c:catAx>
        <c:axId val="117036544"/>
        <c:scaling>
          <c:orientation val="minMax"/>
        </c:scaling>
        <c:delete val="0"/>
        <c:axPos val="b"/>
        <c:majorTickMark val="out"/>
        <c:minorTickMark val="none"/>
        <c:tickLblPos val="nextTo"/>
        <c:crossAx val="684889728"/>
        <c:crosses val="autoZero"/>
        <c:auto val="1"/>
        <c:lblAlgn val="ctr"/>
        <c:lblOffset val="100"/>
        <c:noMultiLvlLbl val="0"/>
      </c:catAx>
      <c:valAx>
        <c:axId val="684889728"/>
        <c:scaling>
          <c:orientation val="minMax"/>
        </c:scaling>
        <c:delete val="0"/>
        <c:axPos val="l"/>
        <c:numFmt formatCode="0%" sourceLinked="1"/>
        <c:majorTickMark val="out"/>
        <c:minorTickMark val="none"/>
        <c:tickLblPos val="nextTo"/>
        <c:crossAx val="117036544"/>
        <c:crosses val="autoZero"/>
        <c:crossBetween val="between"/>
      </c:valAx>
    </c:plotArea>
    <c:legend>
      <c:legendPos val="r"/>
      <c:layout>
        <c:manualLayout>
          <c:xMode val="edge"/>
          <c:yMode val="edge"/>
          <c:x val="0.64775158746970718"/>
          <c:y val="5.2737100070806744E-2"/>
          <c:w val="0.32631496701573104"/>
          <c:h val="0.38879157467525255"/>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3736333487988243E-2"/>
          <c:y val="9.9795577758372556E-2"/>
          <c:w val="0.89181454265514404"/>
          <c:h val="0.68674620386678431"/>
        </c:manualLayout>
      </c:layout>
      <c:lineChart>
        <c:grouping val="standard"/>
        <c:varyColors val="0"/>
        <c:ser>
          <c:idx val="0"/>
          <c:order val="0"/>
          <c:tx>
            <c:strRef>
              <c:f>'D30'!$B$1</c:f>
              <c:strCache>
                <c:ptCount val="1"/>
                <c:pt idx="0">
                  <c:v>Non-indexed 5Y state-guaranteed bonds</c:v>
                </c:pt>
              </c:strCache>
            </c:strRef>
          </c:tx>
          <c:spPr>
            <a:ln w="50800">
              <a:solidFill>
                <a:srgbClr val="002060"/>
              </a:solidFill>
            </a:ln>
          </c:spPr>
          <c:marker>
            <c:symbol val="none"/>
          </c:marker>
          <c:cat>
            <c:numRef>
              <c:f>'D30'!$A$2:$A$1266</c:f>
              <c:numCache>
                <c:formatCode>General</c:formatCode>
                <c:ptCount val="1265"/>
                <c:pt idx="0">
                  <c:v>2008</c:v>
                </c:pt>
                <c:pt idx="251">
                  <c:v>2009</c:v>
                </c:pt>
                <c:pt idx="499">
                  <c:v>2010</c:v>
                </c:pt>
                <c:pt idx="750">
                  <c:v>2011</c:v>
                </c:pt>
                <c:pt idx="1003">
                  <c:v>2012</c:v>
                </c:pt>
                <c:pt idx="1248">
                  <c:v>2013</c:v>
                </c:pt>
              </c:numCache>
            </c:numRef>
          </c:cat>
          <c:val>
            <c:numRef>
              <c:f>'D30'!$B$2:$B$1266</c:f>
              <c:numCache>
                <c:formatCode>General</c:formatCode>
                <c:ptCount val="1265"/>
                <c:pt idx="0">
                  <c:v>196.77844999999999</c:v>
                </c:pt>
                <c:pt idx="1">
                  <c:v>195.69137000000001</c:v>
                </c:pt>
                <c:pt idx="2">
                  <c:v>196.00635</c:v>
                </c:pt>
                <c:pt idx="3">
                  <c:v>197.89931999999999</c:v>
                </c:pt>
                <c:pt idx="4">
                  <c:v>198.9742</c:v>
                </c:pt>
                <c:pt idx="5">
                  <c:v>199.28375</c:v>
                </c:pt>
                <c:pt idx="6">
                  <c:v>200.33922999999999</c:v>
                </c:pt>
                <c:pt idx="7">
                  <c:v>199.35668000000001</c:v>
                </c:pt>
                <c:pt idx="8">
                  <c:v>200.95997</c:v>
                </c:pt>
                <c:pt idx="9">
                  <c:v>199.93825000000001</c:v>
                </c:pt>
                <c:pt idx="10">
                  <c:v>201.09447</c:v>
                </c:pt>
                <c:pt idx="11">
                  <c:v>201.39795000000001</c:v>
                </c:pt>
                <c:pt idx="12">
                  <c:v>201.50649000000001</c:v>
                </c:pt>
                <c:pt idx="13">
                  <c:v>201.62932000000001</c:v>
                </c:pt>
                <c:pt idx="14">
                  <c:v>201.86295999999999</c:v>
                </c:pt>
                <c:pt idx="15">
                  <c:v>202.54926</c:v>
                </c:pt>
                <c:pt idx="16">
                  <c:v>203.95634999999999</c:v>
                </c:pt>
                <c:pt idx="17">
                  <c:v>204.95128</c:v>
                </c:pt>
                <c:pt idx="18">
                  <c:v>202.74153999999999</c:v>
                </c:pt>
                <c:pt idx="19">
                  <c:v>202.28174000000001</c:v>
                </c:pt>
                <c:pt idx="20">
                  <c:v>201.97551999999999</c:v>
                </c:pt>
                <c:pt idx="21">
                  <c:v>202.53315000000001</c:v>
                </c:pt>
                <c:pt idx="22">
                  <c:v>202.07248999999999</c:v>
                </c:pt>
                <c:pt idx="23">
                  <c:v>202.64506</c:v>
                </c:pt>
                <c:pt idx="24">
                  <c:v>204.99473</c:v>
                </c:pt>
                <c:pt idx="25">
                  <c:v>207.71691000000001</c:v>
                </c:pt>
                <c:pt idx="26">
                  <c:v>210.41809000000001</c:v>
                </c:pt>
                <c:pt idx="27">
                  <c:v>215.61108999999999</c:v>
                </c:pt>
                <c:pt idx="28">
                  <c:v>217.66046</c:v>
                </c:pt>
                <c:pt idx="29">
                  <c:v>217.53242</c:v>
                </c:pt>
                <c:pt idx="30">
                  <c:v>218.29805999999999</c:v>
                </c:pt>
                <c:pt idx="31">
                  <c:v>219.57462000000001</c:v>
                </c:pt>
                <c:pt idx="32">
                  <c:v>219.52537000000001</c:v>
                </c:pt>
                <c:pt idx="33">
                  <c:v>221.79935</c:v>
                </c:pt>
                <c:pt idx="34">
                  <c:v>222.28058999999999</c:v>
                </c:pt>
                <c:pt idx="35">
                  <c:v>221.73591999999999</c:v>
                </c:pt>
                <c:pt idx="36">
                  <c:v>221.54527999999999</c:v>
                </c:pt>
                <c:pt idx="37">
                  <c:v>221.23993999999999</c:v>
                </c:pt>
                <c:pt idx="38">
                  <c:v>221.74431000000001</c:v>
                </c:pt>
                <c:pt idx="39">
                  <c:v>220.73748000000001</c:v>
                </c:pt>
                <c:pt idx="40">
                  <c:v>221.40141</c:v>
                </c:pt>
                <c:pt idx="41">
                  <c:v>220.93007</c:v>
                </c:pt>
                <c:pt idx="42">
                  <c:v>220.91076000000001</c:v>
                </c:pt>
                <c:pt idx="43">
                  <c:v>219.94842</c:v>
                </c:pt>
                <c:pt idx="44">
                  <c:v>219.62222</c:v>
                </c:pt>
                <c:pt idx="45">
                  <c:v>219.15557000000001</c:v>
                </c:pt>
                <c:pt idx="46">
                  <c:v>219.21494999999999</c:v>
                </c:pt>
                <c:pt idx="47">
                  <c:v>219.61292</c:v>
                </c:pt>
                <c:pt idx="48">
                  <c:v>220.11483999999999</c:v>
                </c:pt>
                <c:pt idx="49">
                  <c:v>219.25674000000001</c:v>
                </c:pt>
                <c:pt idx="50">
                  <c:v>218.31371999999999</c:v>
                </c:pt>
                <c:pt idx="51">
                  <c:v>218.04551000000001</c:v>
                </c:pt>
                <c:pt idx="52">
                  <c:v>216.58389</c:v>
                </c:pt>
                <c:pt idx="53">
                  <c:v>216.25190000000001</c:v>
                </c:pt>
                <c:pt idx="54">
                  <c:v>214.72197</c:v>
                </c:pt>
                <c:pt idx="55">
                  <c:v>214.41918999999999</c:v>
                </c:pt>
                <c:pt idx="56">
                  <c:v>214.52151000000001</c:v>
                </c:pt>
                <c:pt idx="57">
                  <c:v>215.90427</c:v>
                </c:pt>
                <c:pt idx="58">
                  <c:v>215.95959999999999</c:v>
                </c:pt>
                <c:pt idx="59">
                  <c:v>216.29173</c:v>
                </c:pt>
                <c:pt idx="60">
                  <c:v>218.09681</c:v>
                </c:pt>
                <c:pt idx="61">
                  <c:v>218.98294999999999</c:v>
                </c:pt>
                <c:pt idx="62">
                  <c:v>219.52607</c:v>
                </c:pt>
                <c:pt idx="63">
                  <c:v>217.85754</c:v>
                </c:pt>
                <c:pt idx="64">
                  <c:v>215.5658</c:v>
                </c:pt>
                <c:pt idx="65">
                  <c:v>214.56773999999999</c:v>
                </c:pt>
                <c:pt idx="66">
                  <c:v>213.68644</c:v>
                </c:pt>
                <c:pt idx="67">
                  <c:v>214.44465</c:v>
                </c:pt>
                <c:pt idx="68">
                  <c:v>214.637</c:v>
                </c:pt>
                <c:pt idx="69">
                  <c:v>214.11345</c:v>
                </c:pt>
                <c:pt idx="70">
                  <c:v>214.83895000000001</c:v>
                </c:pt>
                <c:pt idx="71">
                  <c:v>214.51707999999999</c:v>
                </c:pt>
                <c:pt idx="72">
                  <c:v>215.09869</c:v>
                </c:pt>
                <c:pt idx="73">
                  <c:v>215.52575999999999</c:v>
                </c:pt>
                <c:pt idx="74">
                  <c:v>215.04723000000001</c:v>
                </c:pt>
                <c:pt idx="75">
                  <c:v>214.34414000000001</c:v>
                </c:pt>
                <c:pt idx="76">
                  <c:v>213.88146</c:v>
                </c:pt>
                <c:pt idx="77">
                  <c:v>213.93656999999999</c:v>
                </c:pt>
                <c:pt idx="78">
                  <c:v>213.58366000000001</c:v>
                </c:pt>
                <c:pt idx="79">
                  <c:v>213.13903999999999</c:v>
                </c:pt>
                <c:pt idx="80">
                  <c:v>213.63524000000001</c:v>
                </c:pt>
                <c:pt idx="81">
                  <c:v>215.18825000000001</c:v>
                </c:pt>
                <c:pt idx="82">
                  <c:v>215.44085999999999</c:v>
                </c:pt>
                <c:pt idx="83">
                  <c:v>216.10575</c:v>
                </c:pt>
                <c:pt idx="84">
                  <c:v>216.3415</c:v>
                </c:pt>
                <c:pt idx="85">
                  <c:v>217.19018</c:v>
                </c:pt>
                <c:pt idx="86">
                  <c:v>217.76974000000001</c:v>
                </c:pt>
                <c:pt idx="87">
                  <c:v>217.15741</c:v>
                </c:pt>
                <c:pt idx="88">
                  <c:v>217.1661</c:v>
                </c:pt>
                <c:pt idx="89">
                  <c:v>218.15658999999999</c:v>
                </c:pt>
                <c:pt idx="90">
                  <c:v>219.00529</c:v>
                </c:pt>
                <c:pt idx="91">
                  <c:v>218.54736</c:v>
                </c:pt>
                <c:pt idx="92">
                  <c:v>218.52583999999999</c:v>
                </c:pt>
                <c:pt idx="93">
                  <c:v>218.20987</c:v>
                </c:pt>
                <c:pt idx="94">
                  <c:v>218.37651</c:v>
                </c:pt>
                <c:pt idx="95">
                  <c:v>218.41120000000001</c:v>
                </c:pt>
                <c:pt idx="96">
                  <c:v>218.59379999999999</c:v>
                </c:pt>
                <c:pt idx="97">
                  <c:v>219.03272000000001</c:v>
                </c:pt>
                <c:pt idx="98">
                  <c:v>219.65116</c:v>
                </c:pt>
                <c:pt idx="99">
                  <c:v>219.53456</c:v>
                </c:pt>
                <c:pt idx="100">
                  <c:v>219.99162000000001</c:v>
                </c:pt>
                <c:pt idx="101">
                  <c:v>220.12696</c:v>
                </c:pt>
                <c:pt idx="102">
                  <c:v>220.37180000000001</c:v>
                </c:pt>
                <c:pt idx="103">
                  <c:v>219.97344000000001</c:v>
                </c:pt>
                <c:pt idx="104">
                  <c:v>219.05296999999999</c:v>
                </c:pt>
                <c:pt idx="105">
                  <c:v>219.75426999999999</c:v>
                </c:pt>
                <c:pt idx="106">
                  <c:v>219.34030999999999</c:v>
                </c:pt>
                <c:pt idx="107">
                  <c:v>218.70403999999999</c:v>
                </c:pt>
                <c:pt idx="108">
                  <c:v>218.22327999999999</c:v>
                </c:pt>
                <c:pt idx="109">
                  <c:v>218.02010999999999</c:v>
                </c:pt>
                <c:pt idx="110">
                  <c:v>217.61618999999999</c:v>
                </c:pt>
                <c:pt idx="111">
                  <c:v>217.31432000000001</c:v>
                </c:pt>
                <c:pt idx="112">
                  <c:v>218.75009</c:v>
                </c:pt>
                <c:pt idx="113">
                  <c:v>219.29255000000001</c:v>
                </c:pt>
                <c:pt idx="114">
                  <c:v>219.52669</c:v>
                </c:pt>
                <c:pt idx="115">
                  <c:v>219.89013</c:v>
                </c:pt>
                <c:pt idx="116">
                  <c:v>218.95939999999999</c:v>
                </c:pt>
                <c:pt idx="117">
                  <c:v>220.32415</c:v>
                </c:pt>
                <c:pt idx="118">
                  <c:v>221.04508999999999</c:v>
                </c:pt>
                <c:pt idx="119">
                  <c:v>221.16678999999999</c:v>
                </c:pt>
                <c:pt idx="120">
                  <c:v>220.35905</c:v>
                </c:pt>
                <c:pt idx="121">
                  <c:v>221.33662000000001</c:v>
                </c:pt>
                <c:pt idx="122">
                  <c:v>221.60205999999999</c:v>
                </c:pt>
                <c:pt idx="123">
                  <c:v>222.75068999999999</c:v>
                </c:pt>
                <c:pt idx="124">
                  <c:v>230.29213999999999</c:v>
                </c:pt>
                <c:pt idx="125">
                  <c:v>237.37754000000001</c:v>
                </c:pt>
                <c:pt idx="126">
                  <c:v>240.79275000000001</c:v>
                </c:pt>
                <c:pt idx="127">
                  <c:v>235.4555</c:v>
                </c:pt>
                <c:pt idx="128">
                  <c:v>238.37514999999999</c:v>
                </c:pt>
                <c:pt idx="129">
                  <c:v>244.50396000000001</c:v>
                </c:pt>
                <c:pt idx="130">
                  <c:v>250.96422000000001</c:v>
                </c:pt>
                <c:pt idx="131">
                  <c:v>311.54163</c:v>
                </c:pt>
                <c:pt idx="132">
                  <c:v>272.62115999999997</c:v>
                </c:pt>
                <c:pt idx="133">
                  <c:v>272.02418</c:v>
                </c:pt>
                <c:pt idx="134">
                  <c:v>272.06461999999999</c:v>
                </c:pt>
                <c:pt idx="135">
                  <c:v>272.10507000000001</c:v>
                </c:pt>
                <c:pt idx="136">
                  <c:v>272.1456</c:v>
                </c:pt>
                <c:pt idx="137">
                  <c:v>253.52474000000001</c:v>
                </c:pt>
                <c:pt idx="138">
                  <c:v>253.80762999999999</c:v>
                </c:pt>
                <c:pt idx="139">
                  <c:v>254.63830999999999</c:v>
                </c:pt>
                <c:pt idx="140">
                  <c:v>250.59049999999999</c:v>
                </c:pt>
                <c:pt idx="141">
                  <c:v>243.40787</c:v>
                </c:pt>
                <c:pt idx="142">
                  <c:v>239.39042000000001</c:v>
                </c:pt>
                <c:pt idx="143">
                  <c:v>240.41012000000001</c:v>
                </c:pt>
                <c:pt idx="144">
                  <c:v>240.46392</c:v>
                </c:pt>
                <c:pt idx="145">
                  <c:v>230.53403</c:v>
                </c:pt>
                <c:pt idx="146">
                  <c:v>210.90404000000001</c:v>
                </c:pt>
                <c:pt idx="147">
                  <c:v>217.8082</c:v>
                </c:pt>
                <c:pt idx="148">
                  <c:v>216.42115000000001</c:v>
                </c:pt>
                <c:pt idx="149">
                  <c:v>216.45993999999999</c:v>
                </c:pt>
                <c:pt idx="150">
                  <c:v>213.80904000000001</c:v>
                </c:pt>
                <c:pt idx="151">
                  <c:v>213.3466</c:v>
                </c:pt>
                <c:pt idx="152">
                  <c:v>217.13301000000001</c:v>
                </c:pt>
                <c:pt idx="153">
                  <c:v>215.89473000000001</c:v>
                </c:pt>
                <c:pt idx="154">
                  <c:v>212.53987000000001</c:v>
                </c:pt>
                <c:pt idx="155">
                  <c:v>208.12192999999999</c:v>
                </c:pt>
                <c:pt idx="156">
                  <c:v>206.36466999999999</c:v>
                </c:pt>
                <c:pt idx="157">
                  <c:v>205.84442999999999</c:v>
                </c:pt>
                <c:pt idx="158">
                  <c:v>207.07805999999999</c:v>
                </c:pt>
                <c:pt idx="159">
                  <c:v>201.08707000000001</c:v>
                </c:pt>
                <c:pt idx="160">
                  <c:v>201.05097000000001</c:v>
                </c:pt>
                <c:pt idx="161">
                  <c:v>197.63486</c:v>
                </c:pt>
                <c:pt idx="162">
                  <c:v>197.63486</c:v>
                </c:pt>
                <c:pt idx="163">
                  <c:v>197.20868999999999</c:v>
                </c:pt>
                <c:pt idx="164">
                  <c:v>193.95923999999999</c:v>
                </c:pt>
                <c:pt idx="165">
                  <c:v>195.17654999999999</c:v>
                </c:pt>
                <c:pt idx="166">
                  <c:v>198.92929000000001</c:v>
                </c:pt>
                <c:pt idx="167">
                  <c:v>198.87360000000001</c:v>
                </c:pt>
                <c:pt idx="168">
                  <c:v>208.94064</c:v>
                </c:pt>
                <c:pt idx="169">
                  <c:v>211.00354999999999</c:v>
                </c:pt>
                <c:pt idx="170">
                  <c:v>213.39805999999999</c:v>
                </c:pt>
                <c:pt idx="171">
                  <c:v>217.63056</c:v>
                </c:pt>
                <c:pt idx="172">
                  <c:v>219.98051000000001</c:v>
                </c:pt>
                <c:pt idx="173">
                  <c:v>224.28020000000001</c:v>
                </c:pt>
                <c:pt idx="174">
                  <c:v>226.44323</c:v>
                </c:pt>
                <c:pt idx="175">
                  <c:v>224.55340000000001</c:v>
                </c:pt>
                <c:pt idx="176">
                  <c:v>223.77403000000001</c:v>
                </c:pt>
                <c:pt idx="177">
                  <c:v>222.2809</c:v>
                </c:pt>
                <c:pt idx="178">
                  <c:v>222.28511</c:v>
                </c:pt>
                <c:pt idx="179">
                  <c:v>224.74270000000001</c:v>
                </c:pt>
                <c:pt idx="180">
                  <c:v>226.59434999999999</c:v>
                </c:pt>
                <c:pt idx="181">
                  <c:v>226.68522999999999</c:v>
                </c:pt>
                <c:pt idx="182">
                  <c:v>228.52361999999999</c:v>
                </c:pt>
                <c:pt idx="183">
                  <c:v>230.78174999999999</c:v>
                </c:pt>
                <c:pt idx="184">
                  <c:v>229.88602</c:v>
                </c:pt>
                <c:pt idx="185">
                  <c:v>232.03579999999999</c:v>
                </c:pt>
                <c:pt idx="186">
                  <c:v>232.41614000000001</c:v>
                </c:pt>
                <c:pt idx="187">
                  <c:v>231.29792</c:v>
                </c:pt>
                <c:pt idx="188">
                  <c:v>232.24485999999999</c:v>
                </c:pt>
                <c:pt idx="189">
                  <c:v>231.87542999999999</c:v>
                </c:pt>
                <c:pt idx="190">
                  <c:v>234.91931</c:v>
                </c:pt>
                <c:pt idx="191">
                  <c:v>238.19456</c:v>
                </c:pt>
                <c:pt idx="192">
                  <c:v>236.15235000000001</c:v>
                </c:pt>
                <c:pt idx="193">
                  <c:v>235.89986999999999</c:v>
                </c:pt>
                <c:pt idx="194">
                  <c:v>237.07022000000001</c:v>
                </c:pt>
                <c:pt idx="195">
                  <c:v>235.81818999999999</c:v>
                </c:pt>
                <c:pt idx="196">
                  <c:v>237.3869</c:v>
                </c:pt>
                <c:pt idx="197">
                  <c:v>236.85335000000001</c:v>
                </c:pt>
                <c:pt idx="198">
                  <c:v>235.82687000000001</c:v>
                </c:pt>
                <c:pt idx="199">
                  <c:v>236.1113</c:v>
                </c:pt>
                <c:pt idx="200">
                  <c:v>237.64845</c:v>
                </c:pt>
                <c:pt idx="201">
                  <c:v>233.84610000000001</c:v>
                </c:pt>
                <c:pt idx="202">
                  <c:v>234.66753</c:v>
                </c:pt>
                <c:pt idx="203">
                  <c:v>236.19919999999999</c:v>
                </c:pt>
                <c:pt idx="204">
                  <c:v>237.92815999999999</c:v>
                </c:pt>
                <c:pt idx="205">
                  <c:v>238.43045000000001</c:v>
                </c:pt>
                <c:pt idx="206">
                  <c:v>241.58025000000001</c:v>
                </c:pt>
                <c:pt idx="207">
                  <c:v>250.02785</c:v>
                </c:pt>
                <c:pt idx="208">
                  <c:v>247.72422</c:v>
                </c:pt>
                <c:pt idx="209">
                  <c:v>248.47603000000001</c:v>
                </c:pt>
                <c:pt idx="210">
                  <c:v>251.50202999999999</c:v>
                </c:pt>
                <c:pt idx="211">
                  <c:v>252.59358</c:v>
                </c:pt>
                <c:pt idx="212">
                  <c:v>251.17590000000001</c:v>
                </c:pt>
                <c:pt idx="213">
                  <c:v>251.23345</c:v>
                </c:pt>
                <c:pt idx="214">
                  <c:v>250.28211999999999</c:v>
                </c:pt>
                <c:pt idx="215">
                  <c:v>249.76570000000001</c:v>
                </c:pt>
                <c:pt idx="216">
                  <c:v>250.7055</c:v>
                </c:pt>
                <c:pt idx="217">
                  <c:v>252.53962999999999</c:v>
                </c:pt>
                <c:pt idx="218">
                  <c:v>251.23714000000001</c:v>
                </c:pt>
                <c:pt idx="219">
                  <c:v>251.21340000000001</c:v>
                </c:pt>
                <c:pt idx="220">
                  <c:v>251.54482999999999</c:v>
                </c:pt>
                <c:pt idx="221">
                  <c:v>247.58535000000001</c:v>
                </c:pt>
                <c:pt idx="222">
                  <c:v>245.18021999999999</c:v>
                </c:pt>
                <c:pt idx="223">
                  <c:v>246.59317999999999</c:v>
                </c:pt>
                <c:pt idx="224">
                  <c:v>248.1653</c:v>
                </c:pt>
                <c:pt idx="225">
                  <c:v>246.387</c:v>
                </c:pt>
                <c:pt idx="226">
                  <c:v>248.50192999999999</c:v>
                </c:pt>
                <c:pt idx="227">
                  <c:v>250.1283</c:v>
                </c:pt>
                <c:pt idx="228">
                  <c:v>248.09924000000001</c:v>
                </c:pt>
                <c:pt idx="229">
                  <c:v>249.91023999999999</c:v>
                </c:pt>
                <c:pt idx="230">
                  <c:v>249.80458999999999</c:v>
                </c:pt>
                <c:pt idx="231">
                  <c:v>251.72729000000001</c:v>
                </c:pt>
                <c:pt idx="232">
                  <c:v>250.20365000000001</c:v>
                </c:pt>
                <c:pt idx="233">
                  <c:v>249.58500000000001</c:v>
                </c:pt>
                <c:pt idx="234">
                  <c:v>249.82695000000001</c:v>
                </c:pt>
                <c:pt idx="235">
                  <c:v>251.28537</c:v>
                </c:pt>
                <c:pt idx="236">
                  <c:v>253.62746000000001</c:v>
                </c:pt>
                <c:pt idx="237">
                  <c:v>252.20632000000001</c:v>
                </c:pt>
                <c:pt idx="238">
                  <c:v>254.04168999999999</c:v>
                </c:pt>
                <c:pt idx="239">
                  <c:v>252.85727</c:v>
                </c:pt>
                <c:pt idx="240">
                  <c:v>251.52715000000001</c:v>
                </c:pt>
                <c:pt idx="241">
                  <c:v>254.16578000000001</c:v>
                </c:pt>
                <c:pt idx="242">
                  <c:v>251.21677</c:v>
                </c:pt>
                <c:pt idx="243">
                  <c:v>249.94694000000001</c:v>
                </c:pt>
                <c:pt idx="244">
                  <c:v>251.32683</c:v>
                </c:pt>
                <c:pt idx="245">
                  <c:v>254.1617</c:v>
                </c:pt>
                <c:pt idx="246">
                  <c:v>252.44343000000001</c:v>
                </c:pt>
                <c:pt idx="247">
                  <c:v>250.95226</c:v>
                </c:pt>
                <c:pt idx="248">
                  <c:v>250.38539</c:v>
                </c:pt>
                <c:pt idx="249">
                  <c:v>250.25810999999999</c:v>
                </c:pt>
                <c:pt idx="250">
                  <c:v>250.73175000000001</c:v>
                </c:pt>
                <c:pt idx="251">
                  <c:v>253.72343000000001</c:v>
                </c:pt>
                <c:pt idx="252">
                  <c:v>253.66775000000001</c:v>
                </c:pt>
                <c:pt idx="253">
                  <c:v>253.06797</c:v>
                </c:pt>
                <c:pt idx="254">
                  <c:v>252.16965999999999</c:v>
                </c:pt>
                <c:pt idx="255">
                  <c:v>251.84010000000001</c:v>
                </c:pt>
                <c:pt idx="256">
                  <c:v>253.35738000000001</c:v>
                </c:pt>
                <c:pt idx="257">
                  <c:v>252.25183000000001</c:v>
                </c:pt>
                <c:pt idx="258">
                  <c:v>252.39714000000001</c:v>
                </c:pt>
                <c:pt idx="259">
                  <c:v>250.36041</c:v>
                </c:pt>
                <c:pt idx="260">
                  <c:v>252.05837</c:v>
                </c:pt>
                <c:pt idx="261">
                  <c:v>253.6156</c:v>
                </c:pt>
                <c:pt idx="262">
                  <c:v>254.63740999999999</c:v>
                </c:pt>
                <c:pt idx="263">
                  <c:v>255.20195000000001</c:v>
                </c:pt>
                <c:pt idx="264">
                  <c:v>255.91767999999999</c:v>
                </c:pt>
                <c:pt idx="265">
                  <c:v>257.02400999999998</c:v>
                </c:pt>
                <c:pt idx="266">
                  <c:v>257.60271999999998</c:v>
                </c:pt>
                <c:pt idx="267">
                  <c:v>259.73745000000002</c:v>
                </c:pt>
                <c:pt idx="268">
                  <c:v>261.64737000000002</c:v>
                </c:pt>
                <c:pt idx="269">
                  <c:v>261.97744999999998</c:v>
                </c:pt>
                <c:pt idx="270">
                  <c:v>264.21444000000002</c:v>
                </c:pt>
                <c:pt idx="271">
                  <c:v>264.29534999999998</c:v>
                </c:pt>
                <c:pt idx="272">
                  <c:v>268.21836000000002</c:v>
                </c:pt>
                <c:pt idx="273">
                  <c:v>268.77422999999999</c:v>
                </c:pt>
                <c:pt idx="274">
                  <c:v>271.89704</c:v>
                </c:pt>
                <c:pt idx="275">
                  <c:v>273.47089</c:v>
                </c:pt>
                <c:pt idx="276">
                  <c:v>274.65102000000002</c:v>
                </c:pt>
                <c:pt idx="277">
                  <c:v>272.49977999999999</c:v>
                </c:pt>
                <c:pt idx="278">
                  <c:v>263.84762999999998</c:v>
                </c:pt>
                <c:pt idx="279">
                  <c:v>274.16469000000001</c:v>
                </c:pt>
                <c:pt idx="280">
                  <c:v>275.73253999999997</c:v>
                </c:pt>
                <c:pt idx="281">
                  <c:v>275.57666999999998</c:v>
                </c:pt>
                <c:pt idx="282">
                  <c:v>278.05029999999999</c:v>
                </c:pt>
                <c:pt idx="283">
                  <c:v>276.53190999999998</c:v>
                </c:pt>
                <c:pt idx="284">
                  <c:v>273.39943</c:v>
                </c:pt>
                <c:pt idx="285">
                  <c:v>275.98442999999997</c:v>
                </c:pt>
                <c:pt idx="286">
                  <c:v>276.72311000000002</c:v>
                </c:pt>
                <c:pt idx="287">
                  <c:v>274.25887999999998</c:v>
                </c:pt>
                <c:pt idx="288">
                  <c:v>275.52823999999998</c:v>
                </c:pt>
                <c:pt idx="289">
                  <c:v>276.43642999999997</c:v>
                </c:pt>
                <c:pt idx="290">
                  <c:v>273.08460000000002</c:v>
                </c:pt>
                <c:pt idx="291">
                  <c:v>273.80865999999997</c:v>
                </c:pt>
                <c:pt idx="292">
                  <c:v>273.99340000000001</c:v>
                </c:pt>
                <c:pt idx="293">
                  <c:v>273.52429000000001</c:v>
                </c:pt>
                <c:pt idx="294">
                  <c:v>273.18356</c:v>
                </c:pt>
                <c:pt idx="295">
                  <c:v>271.75783000000001</c:v>
                </c:pt>
                <c:pt idx="296">
                  <c:v>270.81947000000002</c:v>
                </c:pt>
                <c:pt idx="297">
                  <c:v>270.63893999999999</c:v>
                </c:pt>
                <c:pt idx="298">
                  <c:v>271.57699000000002</c:v>
                </c:pt>
                <c:pt idx="299">
                  <c:v>271.46848</c:v>
                </c:pt>
                <c:pt idx="300">
                  <c:v>269.70533</c:v>
                </c:pt>
                <c:pt idx="301">
                  <c:v>268.11822000000001</c:v>
                </c:pt>
                <c:pt idx="302">
                  <c:v>268.15168999999997</c:v>
                </c:pt>
                <c:pt idx="303">
                  <c:v>267.03460999999999</c:v>
                </c:pt>
                <c:pt idx="304">
                  <c:v>265.92872</c:v>
                </c:pt>
                <c:pt idx="305">
                  <c:v>264.05018000000001</c:v>
                </c:pt>
                <c:pt idx="306">
                  <c:v>262.19709999999998</c:v>
                </c:pt>
                <c:pt idx="307">
                  <c:v>262.42617000000001</c:v>
                </c:pt>
                <c:pt idx="308">
                  <c:v>263.24653000000001</c:v>
                </c:pt>
                <c:pt idx="309">
                  <c:v>259.84562</c:v>
                </c:pt>
                <c:pt idx="310">
                  <c:v>257.67097000000001</c:v>
                </c:pt>
                <c:pt idx="311">
                  <c:v>258.56146000000001</c:v>
                </c:pt>
                <c:pt idx="312">
                  <c:v>259.60768000000002</c:v>
                </c:pt>
                <c:pt idx="313">
                  <c:v>259.57146</c:v>
                </c:pt>
                <c:pt idx="314">
                  <c:v>259.57652999999999</c:v>
                </c:pt>
                <c:pt idx="315">
                  <c:v>259.06328000000002</c:v>
                </c:pt>
                <c:pt idx="316">
                  <c:v>258.74975999999998</c:v>
                </c:pt>
                <c:pt idx="317">
                  <c:v>257.74727000000001</c:v>
                </c:pt>
                <c:pt idx="318">
                  <c:v>256.63360999999998</c:v>
                </c:pt>
                <c:pt idx="319">
                  <c:v>257.42917999999997</c:v>
                </c:pt>
                <c:pt idx="320">
                  <c:v>257.04563000000002</c:v>
                </c:pt>
                <c:pt idx="321">
                  <c:v>259.97489000000002</c:v>
                </c:pt>
                <c:pt idx="322">
                  <c:v>263.17741000000001</c:v>
                </c:pt>
                <c:pt idx="323">
                  <c:v>264.54741999999999</c:v>
                </c:pt>
                <c:pt idx="324">
                  <c:v>264.72557</c:v>
                </c:pt>
                <c:pt idx="325">
                  <c:v>264.13218000000001</c:v>
                </c:pt>
                <c:pt idx="326">
                  <c:v>264.46713</c:v>
                </c:pt>
                <c:pt idx="327">
                  <c:v>263.80306000000002</c:v>
                </c:pt>
                <c:pt idx="328">
                  <c:v>264.28546</c:v>
                </c:pt>
                <c:pt idx="329">
                  <c:v>261.51486</c:v>
                </c:pt>
                <c:pt idx="330">
                  <c:v>261.67345999999998</c:v>
                </c:pt>
                <c:pt idx="331">
                  <c:v>262.83136000000002</c:v>
                </c:pt>
                <c:pt idx="332">
                  <c:v>264.63405</c:v>
                </c:pt>
                <c:pt idx="333">
                  <c:v>266.89733000000001</c:v>
                </c:pt>
                <c:pt idx="334">
                  <c:v>266.63542000000001</c:v>
                </c:pt>
                <c:pt idx="335">
                  <c:v>264.53043000000002</c:v>
                </c:pt>
                <c:pt idx="336">
                  <c:v>264.95938999999998</c:v>
                </c:pt>
                <c:pt idx="337">
                  <c:v>265.53723000000002</c:v>
                </c:pt>
                <c:pt idx="338">
                  <c:v>264.83454999999998</c:v>
                </c:pt>
                <c:pt idx="339">
                  <c:v>264.80239</c:v>
                </c:pt>
                <c:pt idx="340">
                  <c:v>265.74972000000002</c:v>
                </c:pt>
                <c:pt idx="341">
                  <c:v>265.41858000000002</c:v>
                </c:pt>
                <c:pt idx="342">
                  <c:v>264.93441999999999</c:v>
                </c:pt>
                <c:pt idx="343">
                  <c:v>264.65566999999999</c:v>
                </c:pt>
                <c:pt idx="344">
                  <c:v>267.01744000000002</c:v>
                </c:pt>
                <c:pt idx="345">
                  <c:v>269.47455000000002</c:v>
                </c:pt>
                <c:pt idx="346">
                  <c:v>268.95344</c:v>
                </c:pt>
                <c:pt idx="347">
                  <c:v>269.55248</c:v>
                </c:pt>
                <c:pt idx="348">
                  <c:v>269.74540000000002</c:v>
                </c:pt>
                <c:pt idx="349">
                  <c:v>270.87112000000002</c:v>
                </c:pt>
                <c:pt idx="350">
                  <c:v>269.62034</c:v>
                </c:pt>
                <c:pt idx="351">
                  <c:v>270.23011000000002</c:v>
                </c:pt>
                <c:pt idx="352">
                  <c:v>269.99453999999997</c:v>
                </c:pt>
                <c:pt idx="353">
                  <c:v>269.53037999999998</c:v>
                </c:pt>
                <c:pt idx="354">
                  <c:v>270.28651000000002</c:v>
                </c:pt>
                <c:pt idx="355">
                  <c:v>270.52667000000002</c:v>
                </c:pt>
                <c:pt idx="356">
                  <c:v>270.84983999999997</c:v>
                </c:pt>
                <c:pt idx="357">
                  <c:v>271.09974999999997</c:v>
                </c:pt>
                <c:pt idx="358">
                  <c:v>271.71895000000001</c:v>
                </c:pt>
                <c:pt idx="359">
                  <c:v>271.21706999999998</c:v>
                </c:pt>
                <c:pt idx="360">
                  <c:v>271.61941999999999</c:v>
                </c:pt>
                <c:pt idx="361">
                  <c:v>271.44546000000003</c:v>
                </c:pt>
                <c:pt idx="362">
                  <c:v>271.65215999999998</c:v>
                </c:pt>
                <c:pt idx="363">
                  <c:v>272.07234999999997</c:v>
                </c:pt>
                <c:pt idx="364">
                  <c:v>272.71985000000001</c:v>
                </c:pt>
                <c:pt idx="365">
                  <c:v>273.27762999999999</c:v>
                </c:pt>
                <c:pt idx="366">
                  <c:v>273.97325999999998</c:v>
                </c:pt>
                <c:pt idx="367">
                  <c:v>274.11000999999999</c:v>
                </c:pt>
                <c:pt idx="368">
                  <c:v>273.65841999999998</c:v>
                </c:pt>
                <c:pt idx="369">
                  <c:v>273.85018000000002</c:v>
                </c:pt>
                <c:pt idx="370">
                  <c:v>274.14384000000001</c:v>
                </c:pt>
                <c:pt idx="371">
                  <c:v>272.30957000000001</c:v>
                </c:pt>
                <c:pt idx="372">
                  <c:v>272.18117999999998</c:v>
                </c:pt>
                <c:pt idx="373">
                  <c:v>272.23214999999999</c:v>
                </c:pt>
                <c:pt idx="374">
                  <c:v>273.35298999999998</c:v>
                </c:pt>
                <c:pt idx="375">
                  <c:v>273.68365</c:v>
                </c:pt>
                <c:pt idx="376">
                  <c:v>273.12693999999999</c:v>
                </c:pt>
                <c:pt idx="377">
                  <c:v>273.54856999999998</c:v>
                </c:pt>
                <c:pt idx="378">
                  <c:v>272.14841999999999</c:v>
                </c:pt>
                <c:pt idx="379">
                  <c:v>272.96454</c:v>
                </c:pt>
                <c:pt idx="380">
                  <c:v>272.50626999999997</c:v>
                </c:pt>
                <c:pt idx="381">
                  <c:v>272.89350000000002</c:v>
                </c:pt>
                <c:pt idx="382">
                  <c:v>274.54604999999998</c:v>
                </c:pt>
                <c:pt idx="383">
                  <c:v>275.75038000000001</c:v>
                </c:pt>
                <c:pt idx="384">
                  <c:v>274.98212999999998</c:v>
                </c:pt>
                <c:pt idx="385">
                  <c:v>276.66453999999999</c:v>
                </c:pt>
                <c:pt idx="386">
                  <c:v>277.21391999999997</c:v>
                </c:pt>
                <c:pt idx="387">
                  <c:v>277.85748899999999</c:v>
                </c:pt>
                <c:pt idx="388">
                  <c:v>278.1989686</c:v>
                </c:pt>
                <c:pt idx="389">
                  <c:v>277.77722</c:v>
                </c:pt>
                <c:pt idx="390">
                  <c:v>277.65439049999998</c:v>
                </c:pt>
                <c:pt idx="391">
                  <c:v>277.95460939999998</c:v>
                </c:pt>
                <c:pt idx="392">
                  <c:v>277.08372800000001</c:v>
                </c:pt>
                <c:pt idx="393">
                  <c:v>278.5669441</c:v>
                </c:pt>
                <c:pt idx="394">
                  <c:v>278.81812250000002</c:v>
                </c:pt>
                <c:pt idx="395">
                  <c:v>278.70231000000001</c:v>
                </c:pt>
                <c:pt idx="396">
                  <c:v>277.77537000000001</c:v>
                </c:pt>
                <c:pt idx="397">
                  <c:v>277.64465000000001</c:v>
                </c:pt>
                <c:pt idx="398">
                  <c:v>277.49529000000001</c:v>
                </c:pt>
                <c:pt idx="399">
                  <c:v>277.00909999999999</c:v>
                </c:pt>
                <c:pt idx="400">
                  <c:v>276.16843</c:v>
                </c:pt>
                <c:pt idx="401">
                  <c:v>276.39055000000002</c:v>
                </c:pt>
                <c:pt idx="402">
                  <c:v>276.15598</c:v>
                </c:pt>
                <c:pt idx="403">
                  <c:v>276.79660999999999</c:v>
                </c:pt>
                <c:pt idx="404">
                  <c:v>277.94934999999998</c:v>
                </c:pt>
                <c:pt idx="405">
                  <c:v>277.90129999999999</c:v>
                </c:pt>
                <c:pt idx="406">
                  <c:v>277.23428999999999</c:v>
                </c:pt>
                <c:pt idx="407">
                  <c:v>277.61469</c:v>
                </c:pt>
                <c:pt idx="408">
                  <c:v>277.89197999999999</c:v>
                </c:pt>
                <c:pt idx="409">
                  <c:v>278.11424</c:v>
                </c:pt>
                <c:pt idx="410">
                  <c:v>278.18599</c:v>
                </c:pt>
                <c:pt idx="411">
                  <c:v>277.87696</c:v>
                </c:pt>
                <c:pt idx="412">
                  <c:v>277.66861999999998</c:v>
                </c:pt>
                <c:pt idx="413">
                  <c:v>278.35208</c:v>
                </c:pt>
                <c:pt idx="414">
                  <c:v>278.37891999999999</c:v>
                </c:pt>
                <c:pt idx="415">
                  <c:v>278.62371999999999</c:v>
                </c:pt>
                <c:pt idx="416">
                  <c:v>279.4126</c:v>
                </c:pt>
                <c:pt idx="417">
                  <c:v>278.71127999999999</c:v>
                </c:pt>
                <c:pt idx="418">
                  <c:v>280.23246</c:v>
                </c:pt>
                <c:pt idx="419">
                  <c:v>280.31209000000001</c:v>
                </c:pt>
                <c:pt idx="420">
                  <c:v>280.29020000000003</c:v>
                </c:pt>
                <c:pt idx="421">
                  <c:v>280.54487999999998</c:v>
                </c:pt>
                <c:pt idx="422">
                  <c:v>280.43473999999998</c:v>
                </c:pt>
                <c:pt idx="423">
                  <c:v>282.29935999999998</c:v>
                </c:pt>
                <c:pt idx="424">
                  <c:v>282.55443000000002</c:v>
                </c:pt>
                <c:pt idx="425">
                  <c:v>282.63431000000003</c:v>
                </c:pt>
                <c:pt idx="426">
                  <c:v>282.25146999999998</c:v>
                </c:pt>
                <c:pt idx="427">
                  <c:v>281.80252000000002</c:v>
                </c:pt>
                <c:pt idx="428">
                  <c:v>281.60768999999999</c:v>
                </c:pt>
                <c:pt idx="429">
                  <c:v>282.00461000000001</c:v>
                </c:pt>
                <c:pt idx="430">
                  <c:v>280.99372</c:v>
                </c:pt>
                <c:pt idx="431">
                  <c:v>281.70979</c:v>
                </c:pt>
                <c:pt idx="432">
                  <c:v>281.73685999999998</c:v>
                </c:pt>
                <c:pt idx="433">
                  <c:v>282.03395999999998</c:v>
                </c:pt>
                <c:pt idx="434">
                  <c:v>281.71035000000001</c:v>
                </c:pt>
                <c:pt idx="435">
                  <c:v>281.78566000000001</c:v>
                </c:pt>
                <c:pt idx="436">
                  <c:v>280.92392999999998</c:v>
                </c:pt>
                <c:pt idx="437">
                  <c:v>278.53530000000001</c:v>
                </c:pt>
                <c:pt idx="438">
                  <c:v>277.54680999999999</c:v>
                </c:pt>
                <c:pt idx="439">
                  <c:v>278.92570000000001</c:v>
                </c:pt>
                <c:pt idx="440">
                  <c:v>279.17092000000002</c:v>
                </c:pt>
                <c:pt idx="441">
                  <c:v>279.89013999999997</c:v>
                </c:pt>
                <c:pt idx="442">
                  <c:v>280.98973999999998</c:v>
                </c:pt>
                <c:pt idx="443">
                  <c:v>281.0265</c:v>
                </c:pt>
                <c:pt idx="444">
                  <c:v>280.53809999999999</c:v>
                </c:pt>
                <c:pt idx="445">
                  <c:v>281.56209000000001</c:v>
                </c:pt>
                <c:pt idx="446">
                  <c:v>281.02843999999999</c:v>
                </c:pt>
                <c:pt idx="447">
                  <c:v>280.97662000000003</c:v>
                </c:pt>
                <c:pt idx="448">
                  <c:v>281.23874999999998</c:v>
                </c:pt>
                <c:pt idx="449">
                  <c:v>280.89997</c:v>
                </c:pt>
                <c:pt idx="450">
                  <c:v>281.23271</c:v>
                </c:pt>
                <c:pt idx="451">
                  <c:v>281.92205999999999</c:v>
                </c:pt>
                <c:pt idx="452">
                  <c:v>284.50423999999998</c:v>
                </c:pt>
                <c:pt idx="453">
                  <c:v>285.45093000000003</c:v>
                </c:pt>
                <c:pt idx="454">
                  <c:v>285.06799999999998</c:v>
                </c:pt>
                <c:pt idx="455">
                  <c:v>285.19662</c:v>
                </c:pt>
                <c:pt idx="456">
                  <c:v>285.55025000000001</c:v>
                </c:pt>
                <c:pt idx="457">
                  <c:v>285.8073</c:v>
                </c:pt>
                <c:pt idx="458">
                  <c:v>286.17671999999999</c:v>
                </c:pt>
                <c:pt idx="459">
                  <c:v>286.32078999999999</c:v>
                </c:pt>
                <c:pt idx="460">
                  <c:v>286.70094</c:v>
                </c:pt>
                <c:pt idx="461">
                  <c:v>287.22588000000002</c:v>
                </c:pt>
                <c:pt idx="462">
                  <c:v>286.96638000000002</c:v>
                </c:pt>
                <c:pt idx="463">
                  <c:v>287.16269</c:v>
                </c:pt>
                <c:pt idx="464">
                  <c:v>287.76684</c:v>
                </c:pt>
                <c:pt idx="465">
                  <c:v>288.25153999999998</c:v>
                </c:pt>
                <c:pt idx="466">
                  <c:v>287.65777000000003</c:v>
                </c:pt>
                <c:pt idx="467">
                  <c:v>289.02940000000001</c:v>
                </c:pt>
                <c:pt idx="468">
                  <c:v>289.34028000000001</c:v>
                </c:pt>
                <c:pt idx="469">
                  <c:v>289.82163000000003</c:v>
                </c:pt>
                <c:pt idx="470">
                  <c:v>290.9581</c:v>
                </c:pt>
                <c:pt idx="471">
                  <c:v>290.10629</c:v>
                </c:pt>
                <c:pt idx="472">
                  <c:v>290.28260999999998</c:v>
                </c:pt>
                <c:pt idx="473">
                  <c:v>290.38254000000001</c:v>
                </c:pt>
                <c:pt idx="474">
                  <c:v>291.20810999999998</c:v>
                </c:pt>
                <c:pt idx="475">
                  <c:v>290.71872999999999</c:v>
                </c:pt>
                <c:pt idx="476">
                  <c:v>291.61443000000003</c:v>
                </c:pt>
                <c:pt idx="477">
                  <c:v>291.72183000000001</c:v>
                </c:pt>
                <c:pt idx="478">
                  <c:v>291.82207</c:v>
                </c:pt>
                <c:pt idx="479">
                  <c:v>290.78068999999999</c:v>
                </c:pt>
                <c:pt idx="480">
                  <c:v>290.67487999999997</c:v>
                </c:pt>
                <c:pt idx="481">
                  <c:v>291.06430999999998</c:v>
                </c:pt>
                <c:pt idx="482">
                  <c:v>292.06554</c:v>
                </c:pt>
                <c:pt idx="483">
                  <c:v>291.90174999999999</c:v>
                </c:pt>
                <c:pt idx="484">
                  <c:v>291.97431</c:v>
                </c:pt>
                <c:pt idx="485">
                  <c:v>293.69954999999999</c:v>
                </c:pt>
                <c:pt idx="486">
                  <c:v>293.90361000000001</c:v>
                </c:pt>
                <c:pt idx="487">
                  <c:v>293.46283</c:v>
                </c:pt>
                <c:pt idx="488">
                  <c:v>295.30934999999999</c:v>
                </c:pt>
                <c:pt idx="489">
                  <c:v>296.44123000000002</c:v>
                </c:pt>
                <c:pt idx="490">
                  <c:v>296.35082999999997</c:v>
                </c:pt>
                <c:pt idx="491">
                  <c:v>296.00932</c:v>
                </c:pt>
                <c:pt idx="492">
                  <c:v>296.15836000000002</c:v>
                </c:pt>
                <c:pt idx="493">
                  <c:v>297.24669</c:v>
                </c:pt>
                <c:pt idx="494">
                  <c:v>297.14639</c:v>
                </c:pt>
                <c:pt idx="495">
                  <c:v>297.21593999999999</c:v>
                </c:pt>
                <c:pt idx="496">
                  <c:v>297.72501999999997</c:v>
                </c:pt>
                <c:pt idx="497">
                  <c:v>298.40753999999998</c:v>
                </c:pt>
                <c:pt idx="498">
                  <c:v>300.09625</c:v>
                </c:pt>
                <c:pt idx="499">
                  <c:v>300.62347999999997</c:v>
                </c:pt>
                <c:pt idx="500">
                  <c:v>300.90296000000001</c:v>
                </c:pt>
                <c:pt idx="501">
                  <c:v>301.34253999999999</c:v>
                </c:pt>
                <c:pt idx="502">
                  <c:v>301.44313</c:v>
                </c:pt>
                <c:pt idx="503">
                  <c:v>302.27409</c:v>
                </c:pt>
                <c:pt idx="504">
                  <c:v>303.22314999999998</c:v>
                </c:pt>
                <c:pt idx="505">
                  <c:v>302.94092000000001</c:v>
                </c:pt>
                <c:pt idx="506">
                  <c:v>302.78061000000002</c:v>
                </c:pt>
                <c:pt idx="507">
                  <c:v>302.93304000000001</c:v>
                </c:pt>
                <c:pt idx="508">
                  <c:v>303.34928000000002</c:v>
                </c:pt>
                <c:pt idx="509">
                  <c:v>303.53357999999997</c:v>
                </c:pt>
                <c:pt idx="510">
                  <c:v>303.93484999999998</c:v>
                </c:pt>
                <c:pt idx="511">
                  <c:v>304.20391999999998</c:v>
                </c:pt>
                <c:pt idx="512">
                  <c:v>303.55110999999999</c:v>
                </c:pt>
                <c:pt idx="513">
                  <c:v>303.77474999999998</c:v>
                </c:pt>
                <c:pt idx="514">
                  <c:v>304.68338999999997</c:v>
                </c:pt>
                <c:pt idx="515">
                  <c:v>305.45139</c:v>
                </c:pt>
                <c:pt idx="516">
                  <c:v>307.01490000000001</c:v>
                </c:pt>
                <c:pt idx="517">
                  <c:v>307.46859000000001</c:v>
                </c:pt>
                <c:pt idx="518">
                  <c:v>307.02782000000002</c:v>
                </c:pt>
                <c:pt idx="519">
                  <c:v>307.10401000000002</c:v>
                </c:pt>
                <c:pt idx="520">
                  <c:v>307.21264000000002</c:v>
                </c:pt>
                <c:pt idx="521">
                  <c:v>307.90654000000001</c:v>
                </c:pt>
                <c:pt idx="522">
                  <c:v>307.38695999999999</c:v>
                </c:pt>
                <c:pt idx="523">
                  <c:v>307.40030999999999</c:v>
                </c:pt>
                <c:pt idx="524">
                  <c:v>308.07986</c:v>
                </c:pt>
                <c:pt idx="525">
                  <c:v>309.26184999999998</c:v>
                </c:pt>
                <c:pt idx="526">
                  <c:v>309.95575000000002</c:v>
                </c:pt>
                <c:pt idx="527">
                  <c:v>310.22813000000002</c:v>
                </c:pt>
                <c:pt idx="528">
                  <c:v>310.84492999999998</c:v>
                </c:pt>
                <c:pt idx="529">
                  <c:v>311.66672</c:v>
                </c:pt>
                <c:pt idx="530">
                  <c:v>312.73662999999999</c:v>
                </c:pt>
                <c:pt idx="531">
                  <c:v>312.68024000000003</c:v>
                </c:pt>
                <c:pt idx="532">
                  <c:v>313.54133000000002</c:v>
                </c:pt>
                <c:pt idx="533">
                  <c:v>313.86655999999999</c:v>
                </c:pt>
                <c:pt idx="534">
                  <c:v>314.14891</c:v>
                </c:pt>
                <c:pt idx="535">
                  <c:v>314.71573999999998</c:v>
                </c:pt>
                <c:pt idx="536">
                  <c:v>315.10194000000001</c:v>
                </c:pt>
                <c:pt idx="537">
                  <c:v>315.53744999999998</c:v>
                </c:pt>
                <c:pt idx="538">
                  <c:v>316.16791999999998</c:v>
                </c:pt>
                <c:pt idx="539">
                  <c:v>317.50261</c:v>
                </c:pt>
                <c:pt idx="540">
                  <c:v>318.48059999999998</c:v>
                </c:pt>
                <c:pt idx="541">
                  <c:v>318.69976000000003</c:v>
                </c:pt>
                <c:pt idx="542">
                  <c:v>317.35377</c:v>
                </c:pt>
                <c:pt idx="543">
                  <c:v>318.06814000000003</c:v>
                </c:pt>
                <c:pt idx="544">
                  <c:v>318.81045</c:v>
                </c:pt>
                <c:pt idx="545">
                  <c:v>318.93741</c:v>
                </c:pt>
                <c:pt idx="546">
                  <c:v>319.24473999999998</c:v>
                </c:pt>
                <c:pt idx="547">
                  <c:v>319.53827000000001</c:v>
                </c:pt>
                <c:pt idx="548">
                  <c:v>321.75279</c:v>
                </c:pt>
                <c:pt idx="549">
                  <c:v>321.58246000000003</c:v>
                </c:pt>
                <c:pt idx="550">
                  <c:v>321.14037999999999</c:v>
                </c:pt>
                <c:pt idx="551">
                  <c:v>321.19063</c:v>
                </c:pt>
                <c:pt idx="552">
                  <c:v>322.03197999999998</c:v>
                </c:pt>
                <c:pt idx="553">
                  <c:v>322.66478999999998</c:v>
                </c:pt>
                <c:pt idx="554">
                  <c:v>322.49792000000002</c:v>
                </c:pt>
                <c:pt idx="555">
                  <c:v>322.10297000000003</c:v>
                </c:pt>
                <c:pt idx="556">
                  <c:v>322.55725999999999</c:v>
                </c:pt>
                <c:pt idx="557">
                  <c:v>322.74214000000001</c:v>
                </c:pt>
                <c:pt idx="558">
                  <c:v>323.39186000000001</c:v>
                </c:pt>
                <c:pt idx="559">
                  <c:v>323.17471999999998</c:v>
                </c:pt>
                <c:pt idx="560">
                  <c:v>323.32909000000001</c:v>
                </c:pt>
                <c:pt idx="561">
                  <c:v>322.38213999999999</c:v>
                </c:pt>
                <c:pt idx="562">
                  <c:v>322.94670000000002</c:v>
                </c:pt>
                <c:pt idx="563">
                  <c:v>322.18529000000001</c:v>
                </c:pt>
                <c:pt idx="564">
                  <c:v>322.75504999999998</c:v>
                </c:pt>
                <c:pt idx="565">
                  <c:v>322.62108999999998</c:v>
                </c:pt>
                <c:pt idx="566">
                  <c:v>322.63677999999999</c:v>
                </c:pt>
                <c:pt idx="567">
                  <c:v>322.16539</c:v>
                </c:pt>
                <c:pt idx="568">
                  <c:v>322.90053999999998</c:v>
                </c:pt>
                <c:pt idx="569">
                  <c:v>322.55059</c:v>
                </c:pt>
                <c:pt idx="570">
                  <c:v>323.05261000000002</c:v>
                </c:pt>
                <c:pt idx="571">
                  <c:v>322.98570000000001</c:v>
                </c:pt>
                <c:pt idx="572">
                  <c:v>322.80993999999998</c:v>
                </c:pt>
                <c:pt idx="573">
                  <c:v>323.77555999999998</c:v>
                </c:pt>
                <c:pt idx="574">
                  <c:v>323.82821000000001</c:v>
                </c:pt>
                <c:pt idx="575">
                  <c:v>323.63062000000002</c:v>
                </c:pt>
                <c:pt idx="576">
                  <c:v>324.06265000000002</c:v>
                </c:pt>
                <c:pt idx="577">
                  <c:v>324.48964999999998</c:v>
                </c:pt>
                <c:pt idx="578">
                  <c:v>324.83006</c:v>
                </c:pt>
                <c:pt idx="579">
                  <c:v>324.73523</c:v>
                </c:pt>
                <c:pt idx="580">
                  <c:v>324.98858000000001</c:v>
                </c:pt>
                <c:pt idx="581">
                  <c:v>325.27771999999999</c:v>
                </c:pt>
                <c:pt idx="582">
                  <c:v>325.15987000000001</c:v>
                </c:pt>
                <c:pt idx="583">
                  <c:v>325.29926999999998</c:v>
                </c:pt>
                <c:pt idx="584">
                  <c:v>326.21098999999998</c:v>
                </c:pt>
                <c:pt idx="585">
                  <c:v>326.56409000000002</c:v>
                </c:pt>
                <c:pt idx="586">
                  <c:v>327.06151999999997</c:v>
                </c:pt>
                <c:pt idx="587">
                  <c:v>327.05230999999998</c:v>
                </c:pt>
                <c:pt idx="588">
                  <c:v>326.96199999999999</c:v>
                </c:pt>
                <c:pt idx="589">
                  <c:v>327.27875999999998</c:v>
                </c:pt>
                <c:pt idx="590">
                  <c:v>329.59586999999999</c:v>
                </c:pt>
                <c:pt idx="591">
                  <c:v>331.78899000000001</c:v>
                </c:pt>
                <c:pt idx="592">
                  <c:v>331.62371999999999</c:v>
                </c:pt>
                <c:pt idx="593">
                  <c:v>331.64602000000002</c:v>
                </c:pt>
                <c:pt idx="594">
                  <c:v>331.93594999999999</c:v>
                </c:pt>
                <c:pt idx="595">
                  <c:v>333.23430000000002</c:v>
                </c:pt>
                <c:pt idx="596">
                  <c:v>334.23381999999998</c:v>
                </c:pt>
                <c:pt idx="597">
                  <c:v>335.14076999999997</c:v>
                </c:pt>
                <c:pt idx="598">
                  <c:v>334.95835</c:v>
                </c:pt>
                <c:pt idx="599">
                  <c:v>335.43702000000002</c:v>
                </c:pt>
                <c:pt idx="600">
                  <c:v>335.56079</c:v>
                </c:pt>
                <c:pt idx="601">
                  <c:v>337.39004999999997</c:v>
                </c:pt>
                <c:pt idx="602">
                  <c:v>337.69769000000002</c:v>
                </c:pt>
                <c:pt idx="603">
                  <c:v>337.94650000000001</c:v>
                </c:pt>
                <c:pt idx="604">
                  <c:v>337.47392000000002</c:v>
                </c:pt>
                <c:pt idx="605">
                  <c:v>337.86196000000001</c:v>
                </c:pt>
                <c:pt idx="606">
                  <c:v>338.13056999999998</c:v>
                </c:pt>
                <c:pt idx="607">
                  <c:v>336.81497000000002</c:v>
                </c:pt>
                <c:pt idx="608">
                  <c:v>337.73862000000003</c:v>
                </c:pt>
                <c:pt idx="609">
                  <c:v>335.90116</c:v>
                </c:pt>
                <c:pt idx="610">
                  <c:v>336.65777000000003</c:v>
                </c:pt>
                <c:pt idx="611">
                  <c:v>337.65665999999999</c:v>
                </c:pt>
                <c:pt idx="612">
                  <c:v>336.58555000000001</c:v>
                </c:pt>
                <c:pt idx="613">
                  <c:v>333.66946999999999</c:v>
                </c:pt>
                <c:pt idx="614">
                  <c:v>336.40282000000002</c:v>
                </c:pt>
                <c:pt idx="615">
                  <c:v>327.80885999999998</c:v>
                </c:pt>
                <c:pt idx="616">
                  <c:v>322.76819999999998</c:v>
                </c:pt>
                <c:pt idx="617">
                  <c:v>325.99977000000001</c:v>
                </c:pt>
                <c:pt idx="618">
                  <c:v>321.71904999999998</c:v>
                </c:pt>
                <c:pt idx="619">
                  <c:v>323.41753</c:v>
                </c:pt>
                <c:pt idx="620">
                  <c:v>325.80083999999999</c:v>
                </c:pt>
                <c:pt idx="621">
                  <c:v>325.91906</c:v>
                </c:pt>
                <c:pt idx="622">
                  <c:v>321.89956999999998</c:v>
                </c:pt>
                <c:pt idx="623">
                  <c:v>317.83933000000002</c:v>
                </c:pt>
                <c:pt idx="624">
                  <c:v>314.51503000000002</c:v>
                </c:pt>
                <c:pt idx="625">
                  <c:v>318.57670999999999</c:v>
                </c:pt>
                <c:pt idx="626">
                  <c:v>318.64785999999998</c:v>
                </c:pt>
                <c:pt idx="627">
                  <c:v>319.75993</c:v>
                </c:pt>
                <c:pt idx="628">
                  <c:v>316.81828999999999</c:v>
                </c:pt>
                <c:pt idx="629">
                  <c:v>318.38797</c:v>
                </c:pt>
                <c:pt idx="630">
                  <c:v>318.4384</c:v>
                </c:pt>
                <c:pt idx="631">
                  <c:v>320.01254999999998</c:v>
                </c:pt>
                <c:pt idx="632">
                  <c:v>322.50585000000001</c:v>
                </c:pt>
                <c:pt idx="633">
                  <c:v>321.67324000000002</c:v>
                </c:pt>
                <c:pt idx="634">
                  <c:v>321.96667000000002</c:v>
                </c:pt>
                <c:pt idx="635">
                  <c:v>322.09161999999998</c:v>
                </c:pt>
                <c:pt idx="636">
                  <c:v>321.56851</c:v>
                </c:pt>
                <c:pt idx="637">
                  <c:v>321.57501000000002</c:v>
                </c:pt>
                <c:pt idx="638">
                  <c:v>319.21165999999999</c:v>
                </c:pt>
                <c:pt idx="639">
                  <c:v>317.41397999999998</c:v>
                </c:pt>
                <c:pt idx="640">
                  <c:v>316.66467999999998</c:v>
                </c:pt>
                <c:pt idx="641">
                  <c:v>318.60464999999999</c:v>
                </c:pt>
                <c:pt idx="642">
                  <c:v>321.07166000000001</c:v>
                </c:pt>
                <c:pt idx="643">
                  <c:v>321.99279000000001</c:v>
                </c:pt>
                <c:pt idx="644">
                  <c:v>322.24615999999997</c:v>
                </c:pt>
                <c:pt idx="645">
                  <c:v>329.07817</c:v>
                </c:pt>
                <c:pt idx="646">
                  <c:v>330.09861999999998</c:v>
                </c:pt>
                <c:pt idx="647">
                  <c:v>330.98495000000003</c:v>
                </c:pt>
                <c:pt idx="648">
                  <c:v>330.22246000000001</c:v>
                </c:pt>
                <c:pt idx="649">
                  <c:v>329.80175000000003</c:v>
                </c:pt>
                <c:pt idx="650">
                  <c:v>330.27269000000001</c:v>
                </c:pt>
                <c:pt idx="651">
                  <c:v>330.05667</c:v>
                </c:pt>
                <c:pt idx="652">
                  <c:v>331.06715000000003</c:v>
                </c:pt>
                <c:pt idx="653">
                  <c:v>330.78476999999998</c:v>
                </c:pt>
                <c:pt idx="654">
                  <c:v>330.46638999999999</c:v>
                </c:pt>
                <c:pt idx="655">
                  <c:v>330.22451000000001</c:v>
                </c:pt>
                <c:pt idx="656">
                  <c:v>330.06383</c:v>
                </c:pt>
                <c:pt idx="657">
                  <c:v>329.35095000000001</c:v>
                </c:pt>
                <c:pt idx="658">
                  <c:v>329.65857</c:v>
                </c:pt>
                <c:pt idx="659">
                  <c:v>330.32952</c:v>
                </c:pt>
                <c:pt idx="660">
                  <c:v>331.29424999999998</c:v>
                </c:pt>
                <c:pt idx="661">
                  <c:v>333.29329000000001</c:v>
                </c:pt>
                <c:pt idx="662">
                  <c:v>335.42919999999998</c:v>
                </c:pt>
                <c:pt idx="663">
                  <c:v>337.23845</c:v>
                </c:pt>
                <c:pt idx="664">
                  <c:v>336.69736999999998</c:v>
                </c:pt>
                <c:pt idx="665">
                  <c:v>338.14791000000002</c:v>
                </c:pt>
                <c:pt idx="666">
                  <c:v>337.86079000000001</c:v>
                </c:pt>
                <c:pt idx="667">
                  <c:v>338.05963000000003</c:v>
                </c:pt>
                <c:pt idx="668">
                  <c:v>337.90327000000002</c:v>
                </c:pt>
                <c:pt idx="669">
                  <c:v>339.51774</c:v>
                </c:pt>
                <c:pt idx="670">
                  <c:v>339.03962999999999</c:v>
                </c:pt>
                <c:pt idx="671">
                  <c:v>339.19887</c:v>
                </c:pt>
                <c:pt idx="672">
                  <c:v>339.51859999999999</c:v>
                </c:pt>
                <c:pt idx="673">
                  <c:v>338.29203000000001</c:v>
                </c:pt>
                <c:pt idx="674">
                  <c:v>337.65264000000002</c:v>
                </c:pt>
                <c:pt idx="675">
                  <c:v>338.55038000000002</c:v>
                </c:pt>
                <c:pt idx="676">
                  <c:v>339.13843000000003</c:v>
                </c:pt>
                <c:pt idx="677">
                  <c:v>338.56668999999999</c:v>
                </c:pt>
                <c:pt idx="678">
                  <c:v>338.53023000000002</c:v>
                </c:pt>
                <c:pt idx="679">
                  <c:v>339.39168999999998</c:v>
                </c:pt>
                <c:pt idx="680">
                  <c:v>340.06061999999997</c:v>
                </c:pt>
                <c:pt idx="681">
                  <c:v>340.39690999999999</c:v>
                </c:pt>
                <c:pt idx="682">
                  <c:v>340.84521000000001</c:v>
                </c:pt>
                <c:pt idx="683">
                  <c:v>341.99038999999999</c:v>
                </c:pt>
                <c:pt idx="684">
                  <c:v>342.87925000000001</c:v>
                </c:pt>
                <c:pt idx="685">
                  <c:v>342.78005000000002</c:v>
                </c:pt>
                <c:pt idx="686">
                  <c:v>342.75987078909998</c:v>
                </c:pt>
                <c:pt idx="687">
                  <c:v>342.53896654549999</c:v>
                </c:pt>
                <c:pt idx="688">
                  <c:v>341.93846223510002</c:v>
                </c:pt>
                <c:pt idx="689">
                  <c:v>342.10804876169999</c:v>
                </c:pt>
                <c:pt idx="690">
                  <c:v>341.60439268750002</c:v>
                </c:pt>
                <c:pt idx="691">
                  <c:v>340.17287995539999</c:v>
                </c:pt>
                <c:pt idx="692">
                  <c:v>339.714887062</c:v>
                </c:pt>
                <c:pt idx="693">
                  <c:v>341.23160515590001</c:v>
                </c:pt>
                <c:pt idx="694">
                  <c:v>344.04143628790001</c:v>
                </c:pt>
                <c:pt idx="695">
                  <c:v>343.69206778850003</c:v>
                </c:pt>
                <c:pt idx="696">
                  <c:v>343.22727471680003</c:v>
                </c:pt>
                <c:pt idx="697">
                  <c:v>342.9803450933</c:v>
                </c:pt>
                <c:pt idx="698">
                  <c:v>343.88671383539997</c:v>
                </c:pt>
                <c:pt idx="699">
                  <c:v>342.88047906000003</c:v>
                </c:pt>
                <c:pt idx="700">
                  <c:v>344.42371581830002</c:v>
                </c:pt>
                <c:pt idx="701">
                  <c:v>343.42896905179998</c:v>
                </c:pt>
                <c:pt idx="702">
                  <c:v>343.42719638339997</c:v>
                </c:pt>
                <c:pt idx="703">
                  <c:v>343.19470896410002</c:v>
                </c:pt>
                <c:pt idx="704">
                  <c:v>343.7861855296</c:v>
                </c:pt>
                <c:pt idx="705">
                  <c:v>344.50857479619998</c:v>
                </c:pt>
                <c:pt idx="706">
                  <c:v>344.0080626898</c:v>
                </c:pt>
                <c:pt idx="707">
                  <c:v>343.6423208617</c:v>
                </c:pt>
                <c:pt idx="708">
                  <c:v>341.60391205119998</c:v>
                </c:pt>
                <c:pt idx="709">
                  <c:v>341.04951426330001</c:v>
                </c:pt>
                <c:pt idx="710">
                  <c:v>340.57060610100001</c:v>
                </c:pt>
                <c:pt idx="711">
                  <c:v>340.19520267719997</c:v>
                </c:pt>
                <c:pt idx="712">
                  <c:v>339.55097085800003</c:v>
                </c:pt>
                <c:pt idx="713">
                  <c:v>338.60198342730001</c:v>
                </c:pt>
                <c:pt idx="714">
                  <c:v>338.68945738880001</c:v>
                </c:pt>
                <c:pt idx="715">
                  <c:v>339.42271824049999</c:v>
                </c:pt>
                <c:pt idx="716">
                  <c:v>339.69278125969998</c:v>
                </c:pt>
                <c:pt idx="717">
                  <c:v>339.71698852920002</c:v>
                </c:pt>
                <c:pt idx="718">
                  <c:v>339.89487661179999</c:v>
                </c:pt>
                <c:pt idx="719">
                  <c:v>339.44872152189998</c:v>
                </c:pt>
                <c:pt idx="720">
                  <c:v>339.42555392819997</c:v>
                </c:pt>
                <c:pt idx="721">
                  <c:v>339.14319763200001</c:v>
                </c:pt>
                <c:pt idx="722">
                  <c:v>338.86493310660001</c:v>
                </c:pt>
                <c:pt idx="723">
                  <c:v>339.0424772728</c:v>
                </c:pt>
                <c:pt idx="724">
                  <c:v>338.73973086519999</c:v>
                </c:pt>
                <c:pt idx="725">
                  <c:v>338.76760329059999</c:v>
                </c:pt>
                <c:pt idx="726">
                  <c:v>339.38370575170001</c:v>
                </c:pt>
                <c:pt idx="727">
                  <c:v>338.26123006820001</c:v>
                </c:pt>
                <c:pt idx="728">
                  <c:v>337.85443198119998</c:v>
                </c:pt>
                <c:pt idx="729">
                  <c:v>339.22304110739998</c:v>
                </c:pt>
                <c:pt idx="730">
                  <c:v>339.36633071770001</c:v>
                </c:pt>
                <c:pt idx="731">
                  <c:v>338.12909163239999</c:v>
                </c:pt>
                <c:pt idx="732">
                  <c:v>338.37080504890002</c:v>
                </c:pt>
                <c:pt idx="733">
                  <c:v>338.47879795080001</c:v>
                </c:pt>
                <c:pt idx="734">
                  <c:v>338.9724183706</c:v>
                </c:pt>
                <c:pt idx="735">
                  <c:v>338.57051981000001</c:v>
                </c:pt>
                <c:pt idx="736">
                  <c:v>338.63793244620001</c:v>
                </c:pt>
                <c:pt idx="737">
                  <c:v>338.38120704400001</c:v>
                </c:pt>
                <c:pt idx="738">
                  <c:v>338.11282995840003</c:v>
                </c:pt>
                <c:pt idx="739">
                  <c:v>338.16205860600002</c:v>
                </c:pt>
                <c:pt idx="740">
                  <c:v>338.2578770348</c:v>
                </c:pt>
                <c:pt idx="741">
                  <c:v>337.52822066260001</c:v>
                </c:pt>
                <c:pt idx="742">
                  <c:v>338.08479237879999</c:v>
                </c:pt>
                <c:pt idx="743">
                  <c:v>338.13709207260001</c:v>
                </c:pt>
                <c:pt idx="744">
                  <c:v>338.20986910559998</c:v>
                </c:pt>
                <c:pt idx="745">
                  <c:v>338.92292010059998</c:v>
                </c:pt>
                <c:pt idx="746">
                  <c:v>342.82179004379998</c:v>
                </c:pt>
                <c:pt idx="747">
                  <c:v>342.89828040020001</c:v>
                </c:pt>
                <c:pt idx="748">
                  <c:v>343.5242381571</c:v>
                </c:pt>
                <c:pt idx="749">
                  <c:v>342.08236128329997</c:v>
                </c:pt>
                <c:pt idx="750">
                  <c:v>342.77018186800001</c:v>
                </c:pt>
                <c:pt idx="751">
                  <c:v>342.8859230786</c:v>
                </c:pt>
                <c:pt idx="752">
                  <c:v>341.69908161720002</c:v>
                </c:pt>
                <c:pt idx="753">
                  <c:v>339.65557417870002</c:v>
                </c:pt>
                <c:pt idx="754">
                  <c:v>336.2637729205</c:v>
                </c:pt>
                <c:pt idx="755">
                  <c:v>336.64212848800003</c:v>
                </c:pt>
                <c:pt idx="756">
                  <c:v>337.2071159052</c:v>
                </c:pt>
                <c:pt idx="757">
                  <c:v>337.85716826179998</c:v>
                </c:pt>
                <c:pt idx="758">
                  <c:v>338.4382204931</c:v>
                </c:pt>
                <c:pt idx="759">
                  <c:v>339.35561559439998</c:v>
                </c:pt>
                <c:pt idx="760">
                  <c:v>339.86956858550002</c:v>
                </c:pt>
                <c:pt idx="761">
                  <c:v>338.6820085567</c:v>
                </c:pt>
                <c:pt idx="762">
                  <c:v>338.93074878290003</c:v>
                </c:pt>
                <c:pt idx="763">
                  <c:v>338.7230103073</c:v>
                </c:pt>
                <c:pt idx="764">
                  <c:v>339.05217520679997</c:v>
                </c:pt>
                <c:pt idx="765">
                  <c:v>338.83418166659999</c:v>
                </c:pt>
                <c:pt idx="766">
                  <c:v>337.74788341620001</c:v>
                </c:pt>
                <c:pt idx="767">
                  <c:v>337.82145791379997</c:v>
                </c:pt>
                <c:pt idx="768">
                  <c:v>337.61905358630003</c:v>
                </c:pt>
                <c:pt idx="769">
                  <c:v>338.23125049639998</c:v>
                </c:pt>
                <c:pt idx="770">
                  <c:v>337.8605042625</c:v>
                </c:pt>
                <c:pt idx="771">
                  <c:v>336.46864955029997</c:v>
                </c:pt>
                <c:pt idx="772">
                  <c:v>336.09670514449999</c:v>
                </c:pt>
                <c:pt idx="773">
                  <c:v>336.65781854779999</c:v>
                </c:pt>
                <c:pt idx="774">
                  <c:v>333.19428765499998</c:v>
                </c:pt>
                <c:pt idx="775">
                  <c:v>333.42569182760002</c:v>
                </c:pt>
                <c:pt idx="776">
                  <c:v>334.22332377719999</c:v>
                </c:pt>
                <c:pt idx="777">
                  <c:v>334.18080914780001</c:v>
                </c:pt>
                <c:pt idx="778">
                  <c:v>334.56272768730003</c:v>
                </c:pt>
                <c:pt idx="779">
                  <c:v>334.58804394129999</c:v>
                </c:pt>
                <c:pt idx="780">
                  <c:v>334.24163840720001</c:v>
                </c:pt>
                <c:pt idx="781">
                  <c:v>333.91846446940002</c:v>
                </c:pt>
                <c:pt idx="782">
                  <c:v>333.38387864740002</c:v>
                </c:pt>
                <c:pt idx="783">
                  <c:v>332.49621239150002</c:v>
                </c:pt>
                <c:pt idx="784">
                  <c:v>331.33803161639997</c:v>
                </c:pt>
                <c:pt idx="785">
                  <c:v>328.883201353</c:v>
                </c:pt>
                <c:pt idx="786">
                  <c:v>325.82447701040002</c:v>
                </c:pt>
                <c:pt idx="787">
                  <c:v>324.34049740699999</c:v>
                </c:pt>
                <c:pt idx="788">
                  <c:v>324.41319206209999</c:v>
                </c:pt>
                <c:pt idx="789">
                  <c:v>323.44648065209998</c:v>
                </c:pt>
                <c:pt idx="790">
                  <c:v>324.00207663970002</c:v>
                </c:pt>
                <c:pt idx="791">
                  <c:v>326.080280346</c:v>
                </c:pt>
                <c:pt idx="792">
                  <c:v>325.08344957150001</c:v>
                </c:pt>
                <c:pt idx="793">
                  <c:v>324.72211666060002</c:v>
                </c:pt>
                <c:pt idx="794">
                  <c:v>325.1433238912</c:v>
                </c:pt>
                <c:pt idx="795">
                  <c:v>325.70580732399998</c:v>
                </c:pt>
                <c:pt idx="796">
                  <c:v>325.34533626059999</c:v>
                </c:pt>
                <c:pt idx="797">
                  <c:v>325.94593296760002</c:v>
                </c:pt>
                <c:pt idx="798">
                  <c:v>325.94305287510002</c:v>
                </c:pt>
                <c:pt idx="799">
                  <c:v>328.81579917559998</c:v>
                </c:pt>
                <c:pt idx="800">
                  <c:v>329.15506186340002</c:v>
                </c:pt>
                <c:pt idx="801">
                  <c:v>328.54600874810001</c:v>
                </c:pt>
                <c:pt idx="802">
                  <c:v>329.48462197319998</c:v>
                </c:pt>
                <c:pt idx="803">
                  <c:v>330.20192760079999</c:v>
                </c:pt>
                <c:pt idx="804">
                  <c:v>332.87209685139999</c:v>
                </c:pt>
                <c:pt idx="805">
                  <c:v>333.12437548849999</c:v>
                </c:pt>
                <c:pt idx="806">
                  <c:v>333.6418758547</c:v>
                </c:pt>
                <c:pt idx="807">
                  <c:v>332.5616271774</c:v>
                </c:pt>
                <c:pt idx="808">
                  <c:v>333.20870792890003</c:v>
                </c:pt>
                <c:pt idx="809">
                  <c:v>333.33608481250002</c:v>
                </c:pt>
                <c:pt idx="810">
                  <c:v>332.45683045089999</c:v>
                </c:pt>
                <c:pt idx="811">
                  <c:v>332.90408529299998</c:v>
                </c:pt>
                <c:pt idx="812">
                  <c:v>334.01901085719999</c:v>
                </c:pt>
                <c:pt idx="813">
                  <c:v>334.44905543930003</c:v>
                </c:pt>
                <c:pt idx="814">
                  <c:v>334.60158586189999</c:v>
                </c:pt>
                <c:pt idx="815">
                  <c:v>333.97162792950002</c:v>
                </c:pt>
                <c:pt idx="816">
                  <c:v>335.86456830880002</c:v>
                </c:pt>
                <c:pt idx="817">
                  <c:v>335.42159288419998</c:v>
                </c:pt>
                <c:pt idx="818">
                  <c:v>335.13618780899998</c:v>
                </c:pt>
                <c:pt idx="819">
                  <c:v>334.05370697429998</c:v>
                </c:pt>
                <c:pt idx="820">
                  <c:v>334.31981246179998</c:v>
                </c:pt>
                <c:pt idx="821">
                  <c:v>334.7267762006</c:v>
                </c:pt>
                <c:pt idx="822">
                  <c:v>334.99502746809998</c:v>
                </c:pt>
                <c:pt idx="823">
                  <c:v>335.08498795320003</c:v>
                </c:pt>
                <c:pt idx="824">
                  <c:v>335.36138893449998</c:v>
                </c:pt>
                <c:pt idx="825">
                  <c:v>335.08723727440002</c:v>
                </c:pt>
                <c:pt idx="826">
                  <c:v>333.94293194080001</c:v>
                </c:pt>
                <c:pt idx="827">
                  <c:v>333.18464194799998</c:v>
                </c:pt>
                <c:pt idx="828">
                  <c:v>333.8706489603</c:v>
                </c:pt>
                <c:pt idx="829">
                  <c:v>334.44463165880001</c:v>
                </c:pt>
                <c:pt idx="830">
                  <c:v>334.5965512981</c:v>
                </c:pt>
                <c:pt idx="831">
                  <c:v>335.24989697289999</c:v>
                </c:pt>
                <c:pt idx="832">
                  <c:v>335.30095970709999</c:v>
                </c:pt>
                <c:pt idx="833">
                  <c:v>337.50680620129998</c:v>
                </c:pt>
                <c:pt idx="834">
                  <c:v>340.00383778669999</c:v>
                </c:pt>
                <c:pt idx="835">
                  <c:v>341.74961834210001</c:v>
                </c:pt>
                <c:pt idx="836">
                  <c:v>342.52563727019998</c:v>
                </c:pt>
                <c:pt idx="837">
                  <c:v>342.97026850100002</c:v>
                </c:pt>
                <c:pt idx="838">
                  <c:v>343.25969139680001</c:v>
                </c:pt>
                <c:pt idx="839">
                  <c:v>342.6657269264</c:v>
                </c:pt>
                <c:pt idx="840">
                  <c:v>341.86724371330001</c:v>
                </c:pt>
                <c:pt idx="841">
                  <c:v>338.29921107169997</c:v>
                </c:pt>
                <c:pt idx="842">
                  <c:v>336.85351497239998</c:v>
                </c:pt>
                <c:pt idx="843">
                  <c:v>336.08697411089997</c:v>
                </c:pt>
                <c:pt idx="844">
                  <c:v>336.06948793269999</c:v>
                </c:pt>
                <c:pt idx="845">
                  <c:v>336.08975117329999</c:v>
                </c:pt>
                <c:pt idx="846">
                  <c:v>334.21855327880002</c:v>
                </c:pt>
                <c:pt idx="847">
                  <c:v>336.0686790826</c:v>
                </c:pt>
                <c:pt idx="848">
                  <c:v>334.22501953220001</c:v>
                </c:pt>
                <c:pt idx="849">
                  <c:v>335.38947453769998</c:v>
                </c:pt>
                <c:pt idx="850">
                  <c:v>336.07201055249999</c:v>
                </c:pt>
                <c:pt idx="851">
                  <c:v>336.8705791621</c:v>
                </c:pt>
                <c:pt idx="852">
                  <c:v>337.2433565577</c:v>
                </c:pt>
                <c:pt idx="853">
                  <c:v>339.31992344499997</c:v>
                </c:pt>
                <c:pt idx="854">
                  <c:v>339.532594464</c:v>
                </c:pt>
                <c:pt idx="855">
                  <c:v>339.27715767400002</c:v>
                </c:pt>
                <c:pt idx="856">
                  <c:v>339.0901660294</c:v>
                </c:pt>
                <c:pt idx="857">
                  <c:v>339.67975278599999</c:v>
                </c:pt>
                <c:pt idx="858">
                  <c:v>341.1984849689</c:v>
                </c:pt>
                <c:pt idx="859">
                  <c:v>343.00052009950002</c:v>
                </c:pt>
                <c:pt idx="860">
                  <c:v>342.97094565110001</c:v>
                </c:pt>
                <c:pt idx="861">
                  <c:v>342.18607135299999</c:v>
                </c:pt>
                <c:pt idx="862">
                  <c:v>342.55379542370002</c:v>
                </c:pt>
                <c:pt idx="863">
                  <c:v>342.20064303859999</c:v>
                </c:pt>
                <c:pt idx="864">
                  <c:v>341.8341217569</c:v>
                </c:pt>
                <c:pt idx="865">
                  <c:v>341.2145757655</c:v>
                </c:pt>
                <c:pt idx="866">
                  <c:v>341.62143840599998</c:v>
                </c:pt>
                <c:pt idx="867">
                  <c:v>344.1512862088</c:v>
                </c:pt>
                <c:pt idx="868">
                  <c:v>347.81789558370002</c:v>
                </c:pt>
                <c:pt idx="869">
                  <c:v>346.68311999999997</c:v>
                </c:pt>
                <c:pt idx="870">
                  <c:v>347.10907539999999</c:v>
                </c:pt>
                <c:pt idx="871">
                  <c:v>348.30215959999998</c:v>
                </c:pt>
                <c:pt idx="872">
                  <c:v>349.78437785469998</c:v>
                </c:pt>
                <c:pt idx="873">
                  <c:v>348.56931859010001</c:v>
                </c:pt>
                <c:pt idx="874">
                  <c:v>349.41179011029999</c:v>
                </c:pt>
                <c:pt idx="875">
                  <c:v>350.16370306509998</c:v>
                </c:pt>
                <c:pt idx="876">
                  <c:v>351.61577192359999</c:v>
                </c:pt>
                <c:pt idx="877">
                  <c:v>354.69365881559997</c:v>
                </c:pt>
                <c:pt idx="878">
                  <c:v>353.5148869093</c:v>
                </c:pt>
                <c:pt idx="879">
                  <c:v>352.70713089280002</c:v>
                </c:pt>
                <c:pt idx="880">
                  <c:v>353.61534640000002</c:v>
                </c:pt>
                <c:pt idx="881">
                  <c:v>352.77060849999998</c:v>
                </c:pt>
                <c:pt idx="882">
                  <c:v>352.95345859999998</c:v>
                </c:pt>
                <c:pt idx="883">
                  <c:v>354.3474531</c:v>
                </c:pt>
                <c:pt idx="884">
                  <c:v>354.03560959999999</c:v>
                </c:pt>
                <c:pt idx="885">
                  <c:v>355.7125881</c:v>
                </c:pt>
                <c:pt idx="886">
                  <c:v>354.57018890000001</c:v>
                </c:pt>
                <c:pt idx="887">
                  <c:v>353.18588599999998</c:v>
                </c:pt>
                <c:pt idx="888">
                  <c:v>353.55607900000001</c:v>
                </c:pt>
                <c:pt idx="889">
                  <c:v>353.81479910000002</c:v>
                </c:pt>
                <c:pt idx="890">
                  <c:v>353.06183149999998</c:v>
                </c:pt>
                <c:pt idx="891">
                  <c:v>354.35166859999998</c:v>
                </c:pt>
                <c:pt idx="892">
                  <c:v>355.03119040000001</c:v>
                </c:pt>
                <c:pt idx="893">
                  <c:v>355.08062230000002</c:v>
                </c:pt>
                <c:pt idx="894">
                  <c:v>353.07419119999997</c:v>
                </c:pt>
                <c:pt idx="895">
                  <c:v>354.47896909999997</c:v>
                </c:pt>
                <c:pt idx="896">
                  <c:v>354.88384600000001</c:v>
                </c:pt>
                <c:pt idx="897">
                  <c:v>356.16363369999999</c:v>
                </c:pt>
                <c:pt idx="898">
                  <c:v>357.6958368</c:v>
                </c:pt>
                <c:pt idx="899">
                  <c:v>357.30188299999998</c:v>
                </c:pt>
                <c:pt idx="900">
                  <c:v>356.80190950000002</c:v>
                </c:pt>
                <c:pt idx="901">
                  <c:v>356.9925518</c:v>
                </c:pt>
                <c:pt idx="902">
                  <c:v>357.11545890000002</c:v>
                </c:pt>
                <c:pt idx="903">
                  <c:v>358.24323709999999</c:v>
                </c:pt>
                <c:pt idx="904">
                  <c:v>359.06250790000001</c:v>
                </c:pt>
                <c:pt idx="905">
                  <c:v>359.94443050000001</c:v>
                </c:pt>
                <c:pt idx="906">
                  <c:v>360.38174800000002</c:v>
                </c:pt>
                <c:pt idx="907">
                  <c:v>360.45145489999999</c:v>
                </c:pt>
                <c:pt idx="908">
                  <c:v>359.65619820000001</c:v>
                </c:pt>
                <c:pt idx="909">
                  <c:v>360.99509089999998</c:v>
                </c:pt>
                <c:pt idx="910">
                  <c:v>360.25317009999998</c:v>
                </c:pt>
                <c:pt idx="911">
                  <c:v>360.87064550000002</c:v>
                </c:pt>
                <c:pt idx="912">
                  <c:v>359.74575040000002</c:v>
                </c:pt>
                <c:pt idx="913">
                  <c:v>362.02356450000002</c:v>
                </c:pt>
                <c:pt idx="914">
                  <c:v>361.91231190000002</c:v>
                </c:pt>
                <c:pt idx="915">
                  <c:v>361.6950271</c:v>
                </c:pt>
                <c:pt idx="916">
                  <c:v>361.35191570000001</c:v>
                </c:pt>
                <c:pt idx="917">
                  <c:v>361.417843</c:v>
                </c:pt>
                <c:pt idx="918">
                  <c:v>362.19665700000002</c:v>
                </c:pt>
                <c:pt idx="919">
                  <c:v>362.13069899999999</c:v>
                </c:pt>
                <c:pt idx="920">
                  <c:v>361.17532541999998</c:v>
                </c:pt>
                <c:pt idx="921">
                  <c:v>361.41930883999999</c:v>
                </c:pt>
                <c:pt idx="922">
                  <c:v>360.90296512999998</c:v>
                </c:pt>
                <c:pt idx="923">
                  <c:v>360.84768681999998</c:v>
                </c:pt>
                <c:pt idx="924">
                  <c:v>361.42968861000003</c:v>
                </c:pt>
                <c:pt idx="925">
                  <c:v>360.44011683999997</c:v>
                </c:pt>
                <c:pt idx="926">
                  <c:v>358.56595004000002</c:v>
                </c:pt>
                <c:pt idx="927">
                  <c:v>358.28785819000001</c:v>
                </c:pt>
                <c:pt idx="928">
                  <c:v>357.6205314</c:v>
                </c:pt>
                <c:pt idx="929">
                  <c:v>357.2364192</c:v>
                </c:pt>
                <c:pt idx="930">
                  <c:v>357.89387840000001</c:v>
                </c:pt>
                <c:pt idx="931">
                  <c:v>358.45812727999999</c:v>
                </c:pt>
                <c:pt idx="932">
                  <c:v>357.73739339999997</c:v>
                </c:pt>
                <c:pt idx="933">
                  <c:v>357.99414991999998</c:v>
                </c:pt>
                <c:pt idx="934">
                  <c:v>358.20219483</c:v>
                </c:pt>
                <c:pt idx="935">
                  <c:v>359.109129</c:v>
                </c:pt>
                <c:pt idx="936">
                  <c:v>360.13657777999998</c:v>
                </c:pt>
                <c:pt idx="937">
                  <c:v>361.26721622000002</c:v>
                </c:pt>
                <c:pt idx="938">
                  <c:v>359.37816437999999</c:v>
                </c:pt>
                <c:pt idx="939">
                  <c:v>359.81761144000001</c:v>
                </c:pt>
                <c:pt idx="940">
                  <c:v>361.30788452000002</c:v>
                </c:pt>
                <c:pt idx="941">
                  <c:v>364.02079200999998</c:v>
                </c:pt>
                <c:pt idx="942">
                  <c:v>364.10645561000001</c:v>
                </c:pt>
                <c:pt idx="943">
                  <c:v>364.57004444</c:v>
                </c:pt>
                <c:pt idx="944">
                  <c:v>366.02102724999997</c:v>
                </c:pt>
                <c:pt idx="945">
                  <c:v>367.86164357000001</c:v>
                </c:pt>
                <c:pt idx="946">
                  <c:v>368.36470476</c:v>
                </c:pt>
                <c:pt idx="947">
                  <c:v>369.86216967000001</c:v>
                </c:pt>
                <c:pt idx="948">
                  <c:v>368.84304055000001</c:v>
                </c:pt>
                <c:pt idx="949">
                  <c:v>369.82990332000003</c:v>
                </c:pt>
                <c:pt idx="950">
                  <c:v>368.00765923</c:v>
                </c:pt>
                <c:pt idx="951">
                  <c:v>368.02193582000001</c:v>
                </c:pt>
                <c:pt idx="952">
                  <c:v>366.00436139999999</c:v>
                </c:pt>
                <c:pt idx="953">
                  <c:v>367.71258402000001</c:v>
                </c:pt>
                <c:pt idx="954">
                  <c:v>365.24708662</c:v>
                </c:pt>
                <c:pt idx="955">
                  <c:v>363.95279756000002</c:v>
                </c:pt>
                <c:pt idx="956">
                  <c:v>364.46654494000001</c:v>
                </c:pt>
                <c:pt idx="957">
                  <c:v>363.74158222</c:v>
                </c:pt>
                <c:pt idx="958">
                  <c:v>361.78296071</c:v>
                </c:pt>
                <c:pt idx="959">
                  <c:v>359.35670141000003</c:v>
                </c:pt>
                <c:pt idx="960">
                  <c:v>360.08005864</c:v>
                </c:pt>
                <c:pt idx="961">
                  <c:v>361.60572332999999</c:v>
                </c:pt>
                <c:pt idx="962">
                  <c:v>359.74092795000001</c:v>
                </c:pt>
                <c:pt idx="963">
                  <c:v>357.97730361999999</c:v>
                </c:pt>
                <c:pt idx="964">
                  <c:v>358.21427777999997</c:v>
                </c:pt>
                <c:pt idx="965">
                  <c:v>364.50827571999997</c:v>
                </c:pt>
                <c:pt idx="966">
                  <c:v>362.13517344000002</c:v>
                </c:pt>
                <c:pt idx="967">
                  <c:v>364.15535406999999</c:v>
                </c:pt>
                <c:pt idx="968">
                  <c:v>364.40261628000002</c:v>
                </c:pt>
                <c:pt idx="969">
                  <c:v>366.50567137000002</c:v>
                </c:pt>
                <c:pt idx="970">
                  <c:v>365.91997531999999</c:v>
                </c:pt>
                <c:pt idx="971">
                  <c:v>363.92554446000003</c:v>
                </c:pt>
                <c:pt idx="972">
                  <c:v>361.87512034000002</c:v>
                </c:pt>
                <c:pt idx="973">
                  <c:v>360.19925615</c:v>
                </c:pt>
                <c:pt idx="974">
                  <c:v>360.22606737000001</c:v>
                </c:pt>
                <c:pt idx="975">
                  <c:v>359.46690390999998</c:v>
                </c:pt>
                <c:pt idx="976">
                  <c:v>358.58528839000002</c:v>
                </c:pt>
                <c:pt idx="977">
                  <c:v>358.04398338999999</c:v>
                </c:pt>
                <c:pt idx="978">
                  <c:v>356.91133313</c:v>
                </c:pt>
                <c:pt idx="979">
                  <c:v>356.65685438000003</c:v>
                </c:pt>
                <c:pt idx="980">
                  <c:v>355.36067994000001</c:v>
                </c:pt>
                <c:pt idx="981">
                  <c:v>353.04404192999999</c:v>
                </c:pt>
                <c:pt idx="982">
                  <c:v>352.00153520999999</c:v>
                </c:pt>
                <c:pt idx="983">
                  <c:v>352.25972780000001</c:v>
                </c:pt>
                <c:pt idx="984">
                  <c:v>352.71193405000002</c:v>
                </c:pt>
                <c:pt idx="985">
                  <c:v>351.71412550000002</c:v>
                </c:pt>
                <c:pt idx="986">
                  <c:v>352.93191920999999</c:v>
                </c:pt>
                <c:pt idx="987">
                  <c:v>353.17970219</c:v>
                </c:pt>
                <c:pt idx="988">
                  <c:v>353.41988292999997</c:v>
                </c:pt>
                <c:pt idx="989">
                  <c:v>354.35028345000001</c:v>
                </c:pt>
                <c:pt idx="990">
                  <c:v>353.18536908999999</c:v>
                </c:pt>
                <c:pt idx="991">
                  <c:v>353.46122600000001</c:v>
                </c:pt>
                <c:pt idx="992">
                  <c:v>355.06955548000002</c:v>
                </c:pt>
                <c:pt idx="993">
                  <c:v>356.39497793999999</c:v>
                </c:pt>
                <c:pt idx="994">
                  <c:v>356.11829471999999</c:v>
                </c:pt>
                <c:pt idx="995">
                  <c:v>353.20063206999998</c:v>
                </c:pt>
                <c:pt idx="996">
                  <c:v>355.02194701000002</c:v>
                </c:pt>
                <c:pt idx="997">
                  <c:v>355.48006701000003</c:v>
                </c:pt>
                <c:pt idx="998">
                  <c:v>355.25489649999997</c:v>
                </c:pt>
                <c:pt idx="999">
                  <c:v>353.99514023</c:v>
                </c:pt>
                <c:pt idx="1000">
                  <c:v>354.36654198999997</c:v>
                </c:pt>
                <c:pt idx="1001">
                  <c:v>353.86596176</c:v>
                </c:pt>
                <c:pt idx="1002">
                  <c:v>355.45823488000002</c:v>
                </c:pt>
                <c:pt idx="1003">
                  <c:v>355.86789980999998</c:v>
                </c:pt>
                <c:pt idx="1004">
                  <c:v>356.08057449</c:v>
                </c:pt>
                <c:pt idx="1005">
                  <c:v>356.47389716999999</c:v>
                </c:pt>
                <c:pt idx="1006">
                  <c:v>355.29879717</c:v>
                </c:pt>
                <c:pt idx="1007">
                  <c:v>354.29821580999999</c:v>
                </c:pt>
                <c:pt idx="1008">
                  <c:v>354.28475208999998</c:v>
                </c:pt>
                <c:pt idx="1009">
                  <c:v>354.27984450999998</c:v>
                </c:pt>
                <c:pt idx="1010">
                  <c:v>354.67952292000001</c:v>
                </c:pt>
                <c:pt idx="1011">
                  <c:v>355.77040001</c:v>
                </c:pt>
                <c:pt idx="1012">
                  <c:v>356.53402354999997</c:v>
                </c:pt>
                <c:pt idx="1013">
                  <c:v>356.56536460000001</c:v>
                </c:pt>
                <c:pt idx="1014">
                  <c:v>355.97973137999998</c:v>
                </c:pt>
                <c:pt idx="1015">
                  <c:v>356.16885586000001</c:v>
                </c:pt>
                <c:pt idx="1016">
                  <c:v>355.80238226</c:v>
                </c:pt>
                <c:pt idx="1017">
                  <c:v>355.79414622000002</c:v>
                </c:pt>
                <c:pt idx="1018">
                  <c:v>354.98504215000003</c:v>
                </c:pt>
                <c:pt idx="1019">
                  <c:v>354.62882655999999</c:v>
                </c:pt>
                <c:pt idx="1020">
                  <c:v>355.09425965000003</c:v>
                </c:pt>
                <c:pt idx="1021">
                  <c:v>355.57283740999998</c:v>
                </c:pt>
                <c:pt idx="1022">
                  <c:v>356.50586765000003</c:v>
                </c:pt>
                <c:pt idx="1023">
                  <c:v>356.67785454</c:v>
                </c:pt>
                <c:pt idx="1024">
                  <c:v>355.71832885999999</c:v>
                </c:pt>
                <c:pt idx="1025">
                  <c:v>355.67563472000001</c:v>
                </c:pt>
                <c:pt idx="1026">
                  <c:v>355.85769369000002</c:v>
                </c:pt>
                <c:pt idx="1027">
                  <c:v>355.67376832999997</c:v>
                </c:pt>
                <c:pt idx="1028">
                  <c:v>356.04434530999998</c:v>
                </c:pt>
                <c:pt idx="1029">
                  <c:v>355.87367828999999</c:v>
                </c:pt>
                <c:pt idx="1030">
                  <c:v>356.04543063</c:v>
                </c:pt>
                <c:pt idx="1031">
                  <c:v>357.19182524000001</c:v>
                </c:pt>
                <c:pt idx="1032">
                  <c:v>356.73081624000002</c:v>
                </c:pt>
                <c:pt idx="1033">
                  <c:v>356.80343413999998</c:v>
                </c:pt>
                <c:pt idx="1034">
                  <c:v>358.01863498</c:v>
                </c:pt>
                <c:pt idx="1035">
                  <c:v>359.13081942999997</c:v>
                </c:pt>
                <c:pt idx="1036">
                  <c:v>360.15314089999998</c:v>
                </c:pt>
                <c:pt idx="1037">
                  <c:v>360.94707273</c:v>
                </c:pt>
                <c:pt idx="1038">
                  <c:v>362.49946597000002</c:v>
                </c:pt>
                <c:pt idx="1039">
                  <c:v>362.02882006999999</c:v>
                </c:pt>
                <c:pt idx="1040">
                  <c:v>362.85331064000002</c:v>
                </c:pt>
                <c:pt idx="1041">
                  <c:v>364.09798790999997</c:v>
                </c:pt>
                <c:pt idx="1042">
                  <c:v>362.71599418</c:v>
                </c:pt>
                <c:pt idx="1043">
                  <c:v>362.90247195000001</c:v>
                </c:pt>
                <c:pt idx="1044">
                  <c:v>362.73370172</c:v>
                </c:pt>
                <c:pt idx="1045">
                  <c:v>361.52912442000002</c:v>
                </c:pt>
                <c:pt idx="1046">
                  <c:v>361.34406274000003</c:v>
                </c:pt>
                <c:pt idx="1047">
                  <c:v>362.31795677000002</c:v>
                </c:pt>
                <c:pt idx="1048">
                  <c:v>363.88902984999999</c:v>
                </c:pt>
                <c:pt idx="1049">
                  <c:v>364.39823104999999</c:v>
                </c:pt>
                <c:pt idx="1050">
                  <c:v>366.53187027000001</c:v>
                </c:pt>
                <c:pt idx="1051">
                  <c:v>366.35947527000002</c:v>
                </c:pt>
                <c:pt idx="1052">
                  <c:v>365.15676134</c:v>
                </c:pt>
                <c:pt idx="1053">
                  <c:v>366.47841883000001</c:v>
                </c:pt>
                <c:pt idx="1054">
                  <c:v>366.73759572</c:v>
                </c:pt>
                <c:pt idx="1055">
                  <c:v>368.38120773000003</c:v>
                </c:pt>
                <c:pt idx="1056">
                  <c:v>367.71697857999999</c:v>
                </c:pt>
                <c:pt idx="1057">
                  <c:v>367.05277023000002</c:v>
                </c:pt>
                <c:pt idx="1058">
                  <c:v>366.19071113000001</c:v>
                </c:pt>
                <c:pt idx="1059">
                  <c:v>365.97057824000001</c:v>
                </c:pt>
                <c:pt idx="1060">
                  <c:v>366.42468192000001</c:v>
                </c:pt>
                <c:pt idx="1061">
                  <c:v>365.06715751000002</c:v>
                </c:pt>
                <c:pt idx="1062">
                  <c:v>364.22207791</c:v>
                </c:pt>
                <c:pt idx="1063">
                  <c:v>364.85509323999997</c:v>
                </c:pt>
                <c:pt idx="1064">
                  <c:v>365.02772263000003</c:v>
                </c:pt>
                <c:pt idx="1065">
                  <c:v>366.10631543</c:v>
                </c:pt>
                <c:pt idx="1066">
                  <c:v>365.35313757</c:v>
                </c:pt>
                <c:pt idx="1067">
                  <c:v>365.41302707</c:v>
                </c:pt>
                <c:pt idx="1068">
                  <c:v>364.94843180999999</c:v>
                </c:pt>
                <c:pt idx="1069">
                  <c:v>365.47454818</c:v>
                </c:pt>
                <c:pt idx="1070">
                  <c:v>364.81861261</c:v>
                </c:pt>
                <c:pt idx="1071">
                  <c:v>364.46643538000001</c:v>
                </c:pt>
                <c:pt idx="1072">
                  <c:v>363.68087915000001</c:v>
                </c:pt>
                <c:pt idx="1073">
                  <c:v>364.98838466000001</c:v>
                </c:pt>
                <c:pt idx="1074">
                  <c:v>366.29228924</c:v>
                </c:pt>
                <c:pt idx="1075">
                  <c:v>366.83110445</c:v>
                </c:pt>
                <c:pt idx="1076">
                  <c:v>368.59205563</c:v>
                </c:pt>
                <c:pt idx="1077">
                  <c:v>369.07513015000001</c:v>
                </c:pt>
                <c:pt idx="1078">
                  <c:v>369.17740990999999</c:v>
                </c:pt>
                <c:pt idx="1079">
                  <c:v>369.11978568000001</c:v>
                </c:pt>
                <c:pt idx="1080">
                  <c:v>370.82162727000002</c:v>
                </c:pt>
                <c:pt idx="1081">
                  <c:v>372.35433491999999</c:v>
                </c:pt>
                <c:pt idx="1082">
                  <c:v>372.27651988999997</c:v>
                </c:pt>
                <c:pt idx="1083">
                  <c:v>371.74824111999999</c:v>
                </c:pt>
                <c:pt idx="1084">
                  <c:v>371.07046738000003</c:v>
                </c:pt>
                <c:pt idx="1085">
                  <c:v>371.74142488000001</c:v>
                </c:pt>
                <c:pt idx="1086">
                  <c:v>371.89787876999998</c:v>
                </c:pt>
                <c:pt idx="1087">
                  <c:v>372.46043191000001</c:v>
                </c:pt>
                <c:pt idx="1088">
                  <c:v>371.21925334999997</c:v>
                </c:pt>
                <c:pt idx="1089">
                  <c:v>372.12169203000002</c:v>
                </c:pt>
                <c:pt idx="1090">
                  <c:v>372.96863722000001</c:v>
                </c:pt>
                <c:pt idx="1091">
                  <c:v>372.26671756000002</c:v>
                </c:pt>
                <c:pt idx="1092">
                  <c:v>372.32448436999999</c:v>
                </c:pt>
                <c:pt idx="1093">
                  <c:v>373.72161790000001</c:v>
                </c:pt>
                <c:pt idx="1094">
                  <c:v>376.10669309999997</c:v>
                </c:pt>
                <c:pt idx="1095">
                  <c:v>376.48583563</c:v>
                </c:pt>
                <c:pt idx="1096">
                  <c:v>377.05759074000002</c:v>
                </c:pt>
                <c:pt idx="1097">
                  <c:v>377.64171039000001</c:v>
                </c:pt>
                <c:pt idx="1098">
                  <c:v>377.22750014000002</c:v>
                </c:pt>
                <c:pt idx="1099">
                  <c:v>376.87385429</c:v>
                </c:pt>
                <c:pt idx="1100">
                  <c:v>376.5950694</c:v>
                </c:pt>
                <c:pt idx="1101">
                  <c:v>376.51425023000002</c:v>
                </c:pt>
                <c:pt idx="1102">
                  <c:v>377.14740862000002</c:v>
                </c:pt>
                <c:pt idx="1103">
                  <c:v>377.87491596000001</c:v>
                </c:pt>
                <c:pt idx="1104">
                  <c:v>376.47961916000003</c:v>
                </c:pt>
                <c:pt idx="1105">
                  <c:v>375.40465028</c:v>
                </c:pt>
                <c:pt idx="1106">
                  <c:v>375.40207928000001</c:v>
                </c:pt>
                <c:pt idx="1107">
                  <c:v>374.02868394000001</c:v>
                </c:pt>
                <c:pt idx="1108">
                  <c:v>373.71148178999999</c:v>
                </c:pt>
                <c:pt idx="1109">
                  <c:v>376.18183729999998</c:v>
                </c:pt>
                <c:pt idx="1110">
                  <c:v>375.82145388999999</c:v>
                </c:pt>
                <c:pt idx="1111">
                  <c:v>376.02193210000001</c:v>
                </c:pt>
                <c:pt idx="1112">
                  <c:v>376.51968282000001</c:v>
                </c:pt>
                <c:pt idx="1113">
                  <c:v>376.48696297999999</c:v>
                </c:pt>
                <c:pt idx="1114">
                  <c:v>376.60914012000001</c:v>
                </c:pt>
                <c:pt idx="1115">
                  <c:v>375.82388553999999</c:v>
                </c:pt>
                <c:pt idx="1116">
                  <c:v>375.74980238000001</c:v>
                </c:pt>
                <c:pt idx="1117">
                  <c:v>375.60871780999997</c:v>
                </c:pt>
                <c:pt idx="1118">
                  <c:v>379.13825221000002</c:v>
                </c:pt>
                <c:pt idx="1119">
                  <c:v>379.95999180000001</c:v>
                </c:pt>
                <c:pt idx="1120">
                  <c:v>377.63940898999999</c:v>
                </c:pt>
                <c:pt idx="1121">
                  <c:v>376.92751537999999</c:v>
                </c:pt>
                <c:pt idx="1122">
                  <c:v>376.88447413</c:v>
                </c:pt>
                <c:pt idx="1123">
                  <c:v>376.53481168000002</c:v>
                </c:pt>
                <c:pt idx="1124">
                  <c:v>376.68814032</c:v>
                </c:pt>
                <c:pt idx="1125">
                  <c:v>377.77702250999999</c:v>
                </c:pt>
                <c:pt idx="1126">
                  <c:v>376.93569716000002</c:v>
                </c:pt>
                <c:pt idx="1127">
                  <c:v>377.18751966999997</c:v>
                </c:pt>
                <c:pt idx="1128">
                  <c:v>377.43382889999998</c:v>
                </c:pt>
                <c:pt idx="1129">
                  <c:v>378.31755514000002</c:v>
                </c:pt>
                <c:pt idx="1130">
                  <c:v>377.97776511000001</c:v>
                </c:pt>
                <c:pt idx="1131">
                  <c:v>378.63105163</c:v>
                </c:pt>
                <c:pt idx="1132">
                  <c:v>379.2704382</c:v>
                </c:pt>
                <c:pt idx="1133">
                  <c:v>379.60845913000003</c:v>
                </c:pt>
                <c:pt idx="1134">
                  <c:v>380.16716934999999</c:v>
                </c:pt>
                <c:pt idx="1135">
                  <c:v>379.58757711999999</c:v>
                </c:pt>
                <c:pt idx="1136">
                  <c:v>379.71880014999999</c:v>
                </c:pt>
                <c:pt idx="1137">
                  <c:v>379.82074160000002</c:v>
                </c:pt>
                <c:pt idx="1138">
                  <c:v>379.69101884999998</c:v>
                </c:pt>
                <c:pt idx="1139">
                  <c:v>380.80892073000001</c:v>
                </c:pt>
                <c:pt idx="1140">
                  <c:v>381.01006885999999</c:v>
                </c:pt>
                <c:pt idx="1141">
                  <c:v>382.40561802000002</c:v>
                </c:pt>
                <c:pt idx="1142">
                  <c:v>382.71841755999998</c:v>
                </c:pt>
                <c:pt idx="1143">
                  <c:v>383.02727736000003</c:v>
                </c:pt>
                <c:pt idx="1144">
                  <c:v>382.76097357999998</c:v>
                </c:pt>
                <c:pt idx="1145">
                  <c:v>382.59502209999999</c:v>
                </c:pt>
                <c:pt idx="1146">
                  <c:v>381.86926074000002</c:v>
                </c:pt>
                <c:pt idx="1147">
                  <c:v>382.34469439999998</c:v>
                </c:pt>
                <c:pt idx="1148">
                  <c:v>382.20286791000001</c:v>
                </c:pt>
                <c:pt idx="1149">
                  <c:v>382.40011643999998</c:v>
                </c:pt>
                <c:pt idx="1150">
                  <c:v>383.00635444</c:v>
                </c:pt>
                <c:pt idx="1151">
                  <c:v>382.40890225999999</c:v>
                </c:pt>
                <c:pt idx="1152">
                  <c:v>383.62362096999999</c:v>
                </c:pt>
                <c:pt idx="1153">
                  <c:v>383.45024862000002</c:v>
                </c:pt>
                <c:pt idx="1154">
                  <c:v>384.69789560999999</c:v>
                </c:pt>
                <c:pt idx="1155">
                  <c:v>384.41009924999997</c:v>
                </c:pt>
                <c:pt idx="1156">
                  <c:v>383.98846928</c:v>
                </c:pt>
                <c:pt idx="1157">
                  <c:v>385.30805336999998</c:v>
                </c:pt>
                <c:pt idx="1158">
                  <c:v>386.02026923</c:v>
                </c:pt>
                <c:pt idx="1159">
                  <c:v>387.2362976</c:v>
                </c:pt>
                <c:pt idx="1160">
                  <c:v>386.65594829999998</c:v>
                </c:pt>
                <c:pt idx="1161">
                  <c:v>388.72142163149999</c:v>
                </c:pt>
                <c:pt idx="1162">
                  <c:v>388.240543436</c:v>
                </c:pt>
                <c:pt idx="1163">
                  <c:v>388.24966650869999</c:v>
                </c:pt>
                <c:pt idx="1164">
                  <c:v>387.67348221750001</c:v>
                </c:pt>
                <c:pt idx="1165">
                  <c:v>387.73119695079998</c:v>
                </c:pt>
                <c:pt idx="1166">
                  <c:v>385.73561138140002</c:v>
                </c:pt>
                <c:pt idx="1167">
                  <c:v>385.76547823610002</c:v>
                </c:pt>
                <c:pt idx="1168">
                  <c:v>386.5376296375</c:v>
                </c:pt>
                <c:pt idx="1169">
                  <c:v>385.49704494679997</c:v>
                </c:pt>
                <c:pt idx="1170">
                  <c:v>384.41173119000001</c:v>
                </c:pt>
                <c:pt idx="1171">
                  <c:v>386.15584154999999</c:v>
                </c:pt>
                <c:pt idx="1172">
                  <c:v>386.66743375999999</c:v>
                </c:pt>
                <c:pt idx="1173">
                  <c:v>387.80927437000003</c:v>
                </c:pt>
                <c:pt idx="1174">
                  <c:v>388.22166664999997</c:v>
                </c:pt>
                <c:pt idx="1175">
                  <c:v>387.22300014000001</c:v>
                </c:pt>
                <c:pt idx="1176">
                  <c:v>387.82435319000001</c:v>
                </c:pt>
                <c:pt idx="1177">
                  <c:v>387.37800895999999</c:v>
                </c:pt>
                <c:pt idx="1178">
                  <c:v>387.02110420999998</c:v>
                </c:pt>
                <c:pt idx="1179">
                  <c:v>384.79596838999998</c:v>
                </c:pt>
                <c:pt idx="1180">
                  <c:v>384.59911597000001</c:v>
                </c:pt>
                <c:pt idx="1181">
                  <c:v>384.30955004999998</c:v>
                </c:pt>
                <c:pt idx="1182">
                  <c:v>384.52367457000003</c:v>
                </c:pt>
                <c:pt idx="1183">
                  <c:v>384.73675114999998</c:v>
                </c:pt>
                <c:pt idx="1184">
                  <c:v>385.03462495999997</c:v>
                </c:pt>
                <c:pt idx="1185">
                  <c:v>385.45256955999997</c:v>
                </c:pt>
                <c:pt idx="1186">
                  <c:v>385.72244752</c:v>
                </c:pt>
                <c:pt idx="1187">
                  <c:v>385.84853843000002</c:v>
                </c:pt>
                <c:pt idx="1188">
                  <c:v>386.37126086000001</c:v>
                </c:pt>
                <c:pt idx="1189">
                  <c:v>388.47650427999997</c:v>
                </c:pt>
                <c:pt idx="1190">
                  <c:v>389.28904705999997</c:v>
                </c:pt>
                <c:pt idx="1191">
                  <c:v>390.53017521999999</c:v>
                </c:pt>
                <c:pt idx="1192">
                  <c:v>391.25458723000003</c:v>
                </c:pt>
                <c:pt idx="1193">
                  <c:v>393.52891075000002</c:v>
                </c:pt>
                <c:pt idx="1194">
                  <c:v>395.39121080000001</c:v>
                </c:pt>
                <c:pt idx="1195">
                  <c:v>395.17131053999998</c:v>
                </c:pt>
                <c:pt idx="1196">
                  <c:v>392.45675824</c:v>
                </c:pt>
                <c:pt idx="1197">
                  <c:v>392.78735366000001</c:v>
                </c:pt>
                <c:pt idx="1198">
                  <c:v>393.47758816999999</c:v>
                </c:pt>
                <c:pt idx="1199">
                  <c:v>393.40433817000002</c:v>
                </c:pt>
                <c:pt idx="1200">
                  <c:v>393.78028825000001</c:v>
                </c:pt>
                <c:pt idx="1201">
                  <c:v>393.22281611</c:v>
                </c:pt>
                <c:pt idx="1202">
                  <c:v>393.63039192999997</c:v>
                </c:pt>
                <c:pt idx="1203">
                  <c:v>393.30486701000001</c:v>
                </c:pt>
                <c:pt idx="1204">
                  <c:v>392.00407805999998</c:v>
                </c:pt>
                <c:pt idx="1205">
                  <c:v>395.05003247000002</c:v>
                </c:pt>
                <c:pt idx="1206">
                  <c:v>393.85344233000001</c:v>
                </c:pt>
                <c:pt idx="1207">
                  <c:v>395.18010251999999</c:v>
                </c:pt>
                <c:pt idx="1208">
                  <c:v>397.19112933999997</c:v>
                </c:pt>
                <c:pt idx="1209">
                  <c:v>398.50331542999999</c:v>
                </c:pt>
                <c:pt idx="1210">
                  <c:v>397.50722100000002</c:v>
                </c:pt>
                <c:pt idx="1211">
                  <c:v>396.64868331000002</c:v>
                </c:pt>
                <c:pt idx="1212">
                  <c:v>398.10537354000002</c:v>
                </c:pt>
                <c:pt idx="1213">
                  <c:v>398.17294478999997</c:v>
                </c:pt>
                <c:pt idx="1214">
                  <c:v>396.77851235999998</c:v>
                </c:pt>
                <c:pt idx="1215">
                  <c:v>395.81224975999999</c:v>
                </c:pt>
                <c:pt idx="1216">
                  <c:v>395.83539612999999</c:v>
                </c:pt>
                <c:pt idx="1217">
                  <c:v>396.36454003</c:v>
                </c:pt>
                <c:pt idx="1218">
                  <c:v>397.57426717999999</c:v>
                </c:pt>
                <c:pt idx="1219">
                  <c:v>398.46963479999999</c:v>
                </c:pt>
                <c:pt idx="1220">
                  <c:v>398.19391546999998</c:v>
                </c:pt>
                <c:pt idx="1221">
                  <c:v>399.44124203000001</c:v>
                </c:pt>
                <c:pt idx="1222">
                  <c:v>399.08826536999999</c:v>
                </c:pt>
                <c:pt idx="1223">
                  <c:v>399.74721550999999</c:v>
                </c:pt>
                <c:pt idx="1224">
                  <c:v>399.96675843999998</c:v>
                </c:pt>
                <c:pt idx="1225">
                  <c:v>399.59282880000001</c:v>
                </c:pt>
                <c:pt idx="1226">
                  <c:v>400.10397506999999</c:v>
                </c:pt>
                <c:pt idx="1227">
                  <c:v>399.68728365999999</c:v>
                </c:pt>
                <c:pt idx="1228">
                  <c:v>399.66954238</c:v>
                </c:pt>
                <c:pt idx="1229">
                  <c:v>400.72422782000001</c:v>
                </c:pt>
                <c:pt idx="1230">
                  <c:v>400.42809598000002</c:v>
                </c:pt>
                <c:pt idx="1231">
                  <c:v>399.30084343999999</c:v>
                </c:pt>
                <c:pt idx="1232">
                  <c:v>399.46149127000001</c:v>
                </c:pt>
                <c:pt idx="1233">
                  <c:v>399.37971052</c:v>
                </c:pt>
                <c:pt idx="1234">
                  <c:v>400.49778462</c:v>
                </c:pt>
                <c:pt idx="1235">
                  <c:v>401.3315116</c:v>
                </c:pt>
                <c:pt idx="1236">
                  <c:v>400.48370956000002</c:v>
                </c:pt>
                <c:pt idx="1237">
                  <c:v>392.53203453999998</c:v>
                </c:pt>
                <c:pt idx="1238">
                  <c:v>392.60042871000002</c:v>
                </c:pt>
                <c:pt idx="1239">
                  <c:v>393.88344069999999</c:v>
                </c:pt>
                <c:pt idx="1240">
                  <c:v>394.71122009999999</c:v>
                </c:pt>
                <c:pt idx="1241">
                  <c:v>397.41827174000002</c:v>
                </c:pt>
                <c:pt idx="1242">
                  <c:v>397.59369426000001</c:v>
                </c:pt>
                <c:pt idx="1243">
                  <c:v>396.22553338</c:v>
                </c:pt>
                <c:pt idx="1244">
                  <c:v>397.50471842000002</c:v>
                </c:pt>
                <c:pt idx="1245">
                  <c:v>397.55927393000002</c:v>
                </c:pt>
                <c:pt idx="1246">
                  <c:v>397.41562621999998</c:v>
                </c:pt>
                <c:pt idx="1247">
                  <c:v>397.42265586000002</c:v>
                </c:pt>
                <c:pt idx="1248">
                  <c:v>397.31570965999998</c:v>
                </c:pt>
                <c:pt idx="1249">
                  <c:v>397.0497494</c:v>
                </c:pt>
                <c:pt idx="1250">
                  <c:v>398.0341459</c:v>
                </c:pt>
                <c:pt idx="1251">
                  <c:v>397.79592378000001</c:v>
                </c:pt>
                <c:pt idx="1252">
                  <c:v>398.49081511000003</c:v>
                </c:pt>
                <c:pt idx="1253">
                  <c:v>399.33639749000002</c:v>
                </c:pt>
                <c:pt idx="1254">
                  <c:v>400.00016735000003</c:v>
                </c:pt>
                <c:pt idx="1255">
                  <c:v>400.47769813000002</c:v>
                </c:pt>
                <c:pt idx="1256">
                  <c:v>399.97103977</c:v>
                </c:pt>
                <c:pt idx="1257">
                  <c:v>400.34586933999998</c:v>
                </c:pt>
                <c:pt idx="1258">
                  <c:v>400.24831532000002</c:v>
                </c:pt>
                <c:pt idx="1259">
                  <c:v>400.62807485000002</c:v>
                </c:pt>
                <c:pt idx="1260">
                  <c:v>400.44596890999998</c:v>
                </c:pt>
                <c:pt idx="1261">
                  <c:v>401.01754556999998</c:v>
                </c:pt>
                <c:pt idx="1262">
                  <c:v>400.99156835999997</c:v>
                </c:pt>
                <c:pt idx="1263">
                  <c:v>401.79655757</c:v>
                </c:pt>
                <c:pt idx="1264">
                  <c:v>402.72645620999998</c:v>
                </c:pt>
              </c:numCache>
            </c:numRef>
          </c:val>
          <c:smooth val="0"/>
        </c:ser>
        <c:ser>
          <c:idx val="1"/>
          <c:order val="1"/>
          <c:tx>
            <c:strRef>
              <c:f>'D30'!$C$1</c:f>
              <c:strCache>
                <c:ptCount val="1"/>
                <c:pt idx="0">
                  <c:v>Indexed 5Y state-guaranteed bonds</c:v>
                </c:pt>
              </c:strCache>
            </c:strRef>
          </c:tx>
          <c:spPr>
            <a:ln w="50800"/>
          </c:spPr>
          <c:marker>
            <c:symbol val="none"/>
          </c:marker>
          <c:cat>
            <c:numRef>
              <c:f>'D30'!$A$2:$A$1266</c:f>
              <c:numCache>
                <c:formatCode>General</c:formatCode>
                <c:ptCount val="1265"/>
                <c:pt idx="0">
                  <c:v>2008</c:v>
                </c:pt>
                <c:pt idx="251">
                  <c:v>2009</c:v>
                </c:pt>
                <c:pt idx="499">
                  <c:v>2010</c:v>
                </c:pt>
                <c:pt idx="750">
                  <c:v>2011</c:v>
                </c:pt>
                <c:pt idx="1003">
                  <c:v>2012</c:v>
                </c:pt>
                <c:pt idx="1248">
                  <c:v>2013</c:v>
                </c:pt>
              </c:numCache>
            </c:numRef>
          </c:cat>
          <c:val>
            <c:numRef>
              <c:f>'D30'!$C$2:$C$1266</c:f>
              <c:numCache>
                <c:formatCode>General</c:formatCode>
                <c:ptCount val="1265"/>
                <c:pt idx="0">
                  <c:v>265.32825000000003</c:v>
                </c:pt>
                <c:pt idx="1">
                  <c:v>264.46798999999999</c:v>
                </c:pt>
                <c:pt idx="2">
                  <c:v>262.50608</c:v>
                </c:pt>
                <c:pt idx="3">
                  <c:v>260.92658</c:v>
                </c:pt>
                <c:pt idx="4">
                  <c:v>258.91883999999999</c:v>
                </c:pt>
                <c:pt idx="5">
                  <c:v>259.76134000000002</c:v>
                </c:pt>
                <c:pt idx="6">
                  <c:v>259.00294000000002</c:v>
                </c:pt>
                <c:pt idx="7">
                  <c:v>261.36775</c:v>
                </c:pt>
                <c:pt idx="8">
                  <c:v>263.53032000000002</c:v>
                </c:pt>
                <c:pt idx="9">
                  <c:v>265.31580000000002</c:v>
                </c:pt>
                <c:pt idx="10">
                  <c:v>264.07486</c:v>
                </c:pt>
                <c:pt idx="11">
                  <c:v>264.53872999999999</c:v>
                </c:pt>
                <c:pt idx="12">
                  <c:v>265.85252000000003</c:v>
                </c:pt>
                <c:pt idx="13">
                  <c:v>265.94738000000001</c:v>
                </c:pt>
                <c:pt idx="14">
                  <c:v>265.82427000000001</c:v>
                </c:pt>
                <c:pt idx="15">
                  <c:v>264.67018999999999</c:v>
                </c:pt>
                <c:pt idx="16">
                  <c:v>263.74662999999998</c:v>
                </c:pt>
                <c:pt idx="17">
                  <c:v>265.21255000000002</c:v>
                </c:pt>
                <c:pt idx="18">
                  <c:v>268.20038</c:v>
                </c:pt>
                <c:pt idx="19">
                  <c:v>270.66654999999997</c:v>
                </c:pt>
                <c:pt idx="20">
                  <c:v>273.14425</c:v>
                </c:pt>
                <c:pt idx="21">
                  <c:v>274.94659999999999</c:v>
                </c:pt>
                <c:pt idx="22">
                  <c:v>275.2208</c:v>
                </c:pt>
                <c:pt idx="23">
                  <c:v>277.34206999999998</c:v>
                </c:pt>
                <c:pt idx="24">
                  <c:v>277.49736999999999</c:v>
                </c:pt>
                <c:pt idx="25">
                  <c:v>279.51693</c:v>
                </c:pt>
                <c:pt idx="26">
                  <c:v>281.15658999999999</c:v>
                </c:pt>
                <c:pt idx="27">
                  <c:v>280.45803999999998</c:v>
                </c:pt>
                <c:pt idx="28">
                  <c:v>277.70478000000003</c:v>
                </c:pt>
                <c:pt idx="29">
                  <c:v>278.53953999999999</c:v>
                </c:pt>
                <c:pt idx="30">
                  <c:v>277.27753000000001</c:v>
                </c:pt>
                <c:pt idx="31">
                  <c:v>279.47255000000001</c:v>
                </c:pt>
                <c:pt idx="32">
                  <c:v>280.20807000000002</c:v>
                </c:pt>
                <c:pt idx="33">
                  <c:v>282.25049000000001</c:v>
                </c:pt>
                <c:pt idx="34">
                  <c:v>281.73005999999998</c:v>
                </c:pt>
                <c:pt idx="35">
                  <c:v>280.95497</c:v>
                </c:pt>
                <c:pt idx="36">
                  <c:v>277.78519</c:v>
                </c:pt>
                <c:pt idx="37">
                  <c:v>278.46438999999998</c:v>
                </c:pt>
                <c:pt idx="38">
                  <c:v>277.50483000000003</c:v>
                </c:pt>
                <c:pt idx="39">
                  <c:v>276.57803000000001</c:v>
                </c:pt>
                <c:pt idx="40">
                  <c:v>274.93207999999998</c:v>
                </c:pt>
                <c:pt idx="41">
                  <c:v>277.54948000000002</c:v>
                </c:pt>
                <c:pt idx="42">
                  <c:v>278.17655999999999</c:v>
                </c:pt>
                <c:pt idx="43">
                  <c:v>280.82976000000002</c:v>
                </c:pt>
                <c:pt idx="44">
                  <c:v>279.67351000000002</c:v>
                </c:pt>
                <c:pt idx="45">
                  <c:v>281.45711999999997</c:v>
                </c:pt>
                <c:pt idx="46">
                  <c:v>281.32265000000001</c:v>
                </c:pt>
                <c:pt idx="47">
                  <c:v>282.07087000000001</c:v>
                </c:pt>
                <c:pt idx="48">
                  <c:v>283.36810000000003</c:v>
                </c:pt>
                <c:pt idx="49">
                  <c:v>282.55311</c:v>
                </c:pt>
                <c:pt idx="50">
                  <c:v>283.71158000000003</c:v>
                </c:pt>
                <c:pt idx="51">
                  <c:v>284.61666000000002</c:v>
                </c:pt>
                <c:pt idx="52">
                  <c:v>285.41696999999999</c:v>
                </c:pt>
                <c:pt idx="53">
                  <c:v>282.99304000000001</c:v>
                </c:pt>
                <c:pt idx="54">
                  <c:v>279.79523</c:v>
                </c:pt>
                <c:pt idx="55">
                  <c:v>281.85394000000002</c:v>
                </c:pt>
                <c:pt idx="56">
                  <c:v>279.58798999999999</c:v>
                </c:pt>
                <c:pt idx="57">
                  <c:v>278.75673</c:v>
                </c:pt>
                <c:pt idx="58">
                  <c:v>279.40944000000002</c:v>
                </c:pt>
                <c:pt idx="59">
                  <c:v>280.89523000000003</c:v>
                </c:pt>
                <c:pt idx="60">
                  <c:v>280.33285000000001</c:v>
                </c:pt>
                <c:pt idx="61">
                  <c:v>282.19905999999997</c:v>
                </c:pt>
                <c:pt idx="62">
                  <c:v>281.09163999999998</c:v>
                </c:pt>
                <c:pt idx="63">
                  <c:v>280.40562999999997</c:v>
                </c:pt>
                <c:pt idx="64">
                  <c:v>281.32879000000003</c:v>
                </c:pt>
                <c:pt idx="65">
                  <c:v>279.98165</c:v>
                </c:pt>
                <c:pt idx="66">
                  <c:v>282.22039999999998</c:v>
                </c:pt>
                <c:pt idx="67">
                  <c:v>281.75389999999999</c:v>
                </c:pt>
                <c:pt idx="68">
                  <c:v>281.87034</c:v>
                </c:pt>
                <c:pt idx="69">
                  <c:v>283.48806000000002</c:v>
                </c:pt>
                <c:pt idx="70">
                  <c:v>283.9427</c:v>
                </c:pt>
                <c:pt idx="71">
                  <c:v>284.50062000000003</c:v>
                </c:pt>
                <c:pt idx="72">
                  <c:v>284.50740000000002</c:v>
                </c:pt>
                <c:pt idx="73">
                  <c:v>284.25053000000003</c:v>
                </c:pt>
                <c:pt idx="74">
                  <c:v>285.56621999999999</c:v>
                </c:pt>
                <c:pt idx="75">
                  <c:v>284.79444999999998</c:v>
                </c:pt>
                <c:pt idx="76">
                  <c:v>285.78879000000001</c:v>
                </c:pt>
                <c:pt idx="77">
                  <c:v>285.35082</c:v>
                </c:pt>
                <c:pt idx="78">
                  <c:v>285.06504999999999</c:v>
                </c:pt>
                <c:pt idx="79">
                  <c:v>286.38200000000001</c:v>
                </c:pt>
                <c:pt idx="80">
                  <c:v>287.12380999999999</c:v>
                </c:pt>
                <c:pt idx="81">
                  <c:v>285.49833000000001</c:v>
                </c:pt>
                <c:pt idx="82">
                  <c:v>285.75144</c:v>
                </c:pt>
                <c:pt idx="83">
                  <c:v>285.04671000000002</c:v>
                </c:pt>
                <c:pt idx="84">
                  <c:v>285.55892999999998</c:v>
                </c:pt>
                <c:pt idx="85">
                  <c:v>286.13067999999998</c:v>
                </c:pt>
                <c:pt idx="86">
                  <c:v>288.55979000000002</c:v>
                </c:pt>
                <c:pt idx="87">
                  <c:v>288.95630999999997</c:v>
                </c:pt>
                <c:pt idx="88">
                  <c:v>288.21127999999999</c:v>
                </c:pt>
                <c:pt idx="89">
                  <c:v>287.93684000000002</c:v>
                </c:pt>
                <c:pt idx="90">
                  <c:v>287.21156999999999</c:v>
                </c:pt>
                <c:pt idx="91">
                  <c:v>287.82402999999999</c:v>
                </c:pt>
                <c:pt idx="92">
                  <c:v>287.83747</c:v>
                </c:pt>
                <c:pt idx="93">
                  <c:v>288.81065000000001</c:v>
                </c:pt>
                <c:pt idx="94">
                  <c:v>289.35205000000002</c:v>
                </c:pt>
                <c:pt idx="95">
                  <c:v>289.66217</c:v>
                </c:pt>
                <c:pt idx="96">
                  <c:v>290.32796000000002</c:v>
                </c:pt>
                <c:pt idx="97">
                  <c:v>290.83440999999999</c:v>
                </c:pt>
                <c:pt idx="98">
                  <c:v>289.9726</c:v>
                </c:pt>
                <c:pt idx="99">
                  <c:v>289.78733999999997</c:v>
                </c:pt>
                <c:pt idx="100">
                  <c:v>290.77519000000001</c:v>
                </c:pt>
                <c:pt idx="101">
                  <c:v>289.73149999999998</c:v>
                </c:pt>
                <c:pt idx="102">
                  <c:v>289.20004</c:v>
                </c:pt>
                <c:pt idx="103">
                  <c:v>290.14782000000002</c:v>
                </c:pt>
                <c:pt idx="104">
                  <c:v>289.49211000000003</c:v>
                </c:pt>
                <c:pt idx="105">
                  <c:v>288.54507000000001</c:v>
                </c:pt>
                <c:pt idx="106">
                  <c:v>289.76503000000002</c:v>
                </c:pt>
                <c:pt idx="107">
                  <c:v>289.94907999999998</c:v>
                </c:pt>
                <c:pt idx="108">
                  <c:v>290.97795000000002</c:v>
                </c:pt>
                <c:pt idx="109">
                  <c:v>290.38267999999999</c:v>
                </c:pt>
                <c:pt idx="110">
                  <c:v>291.37616000000003</c:v>
                </c:pt>
                <c:pt idx="111">
                  <c:v>290.46816000000001</c:v>
                </c:pt>
                <c:pt idx="112">
                  <c:v>290.17228999999998</c:v>
                </c:pt>
                <c:pt idx="113">
                  <c:v>290.64174000000003</c:v>
                </c:pt>
                <c:pt idx="114">
                  <c:v>292.17827999999997</c:v>
                </c:pt>
                <c:pt idx="115">
                  <c:v>293.02017999999998</c:v>
                </c:pt>
                <c:pt idx="116">
                  <c:v>294.49139000000002</c:v>
                </c:pt>
                <c:pt idx="117">
                  <c:v>295.35962000000001</c:v>
                </c:pt>
                <c:pt idx="118">
                  <c:v>294.95082000000002</c:v>
                </c:pt>
                <c:pt idx="119">
                  <c:v>295.28106000000002</c:v>
                </c:pt>
                <c:pt idx="120">
                  <c:v>297.54347999999999</c:v>
                </c:pt>
                <c:pt idx="121">
                  <c:v>296.36687000000001</c:v>
                </c:pt>
                <c:pt idx="122">
                  <c:v>296.43990000000002</c:v>
                </c:pt>
                <c:pt idx="123">
                  <c:v>298.46744000000001</c:v>
                </c:pt>
                <c:pt idx="124">
                  <c:v>305.89927</c:v>
                </c:pt>
                <c:pt idx="125">
                  <c:v>311.86306000000002</c:v>
                </c:pt>
                <c:pt idx="126">
                  <c:v>314.27654999999999</c:v>
                </c:pt>
                <c:pt idx="127">
                  <c:v>315.10163</c:v>
                </c:pt>
                <c:pt idx="128">
                  <c:v>322.71105999999997</c:v>
                </c:pt>
                <c:pt idx="129">
                  <c:v>331.29599999999999</c:v>
                </c:pt>
                <c:pt idx="130">
                  <c:v>323.10950000000003</c:v>
                </c:pt>
                <c:pt idx="131">
                  <c:v>354.29208</c:v>
                </c:pt>
                <c:pt idx="132">
                  <c:v>319.05038000000002</c:v>
                </c:pt>
                <c:pt idx="133">
                  <c:v>319.57938999999999</c:v>
                </c:pt>
                <c:pt idx="134">
                  <c:v>319.70188999999999</c:v>
                </c:pt>
                <c:pt idx="135">
                  <c:v>319.82456999999999</c:v>
                </c:pt>
                <c:pt idx="136">
                  <c:v>319.94722000000002</c:v>
                </c:pt>
                <c:pt idx="137">
                  <c:v>323.55108999999999</c:v>
                </c:pt>
                <c:pt idx="138">
                  <c:v>319.92772000000002</c:v>
                </c:pt>
                <c:pt idx="139">
                  <c:v>322.24097999999998</c:v>
                </c:pt>
                <c:pt idx="140">
                  <c:v>325.17646999999999</c:v>
                </c:pt>
                <c:pt idx="141">
                  <c:v>319.10982999999999</c:v>
                </c:pt>
                <c:pt idx="142">
                  <c:v>318.47980999999999</c:v>
                </c:pt>
                <c:pt idx="143">
                  <c:v>322.82794999999999</c:v>
                </c:pt>
                <c:pt idx="144">
                  <c:v>323.09433999999999</c:v>
                </c:pt>
                <c:pt idx="145">
                  <c:v>318.3981</c:v>
                </c:pt>
                <c:pt idx="146">
                  <c:v>314.28689000000003</c:v>
                </c:pt>
                <c:pt idx="147">
                  <c:v>313.11610999999999</c:v>
                </c:pt>
                <c:pt idx="148">
                  <c:v>313.74635000000001</c:v>
                </c:pt>
                <c:pt idx="149">
                  <c:v>312.66726999999997</c:v>
                </c:pt>
                <c:pt idx="150">
                  <c:v>313.30815000000001</c:v>
                </c:pt>
                <c:pt idx="151">
                  <c:v>313.10590000000002</c:v>
                </c:pt>
                <c:pt idx="152">
                  <c:v>317.1223</c:v>
                </c:pt>
                <c:pt idx="153">
                  <c:v>318.26884999999999</c:v>
                </c:pt>
                <c:pt idx="154">
                  <c:v>321.19087000000002</c:v>
                </c:pt>
                <c:pt idx="155">
                  <c:v>322.57418999999999</c:v>
                </c:pt>
                <c:pt idx="156">
                  <c:v>326.08940000000001</c:v>
                </c:pt>
                <c:pt idx="157">
                  <c:v>329.37682999999998</c:v>
                </c:pt>
                <c:pt idx="158">
                  <c:v>333.13596000000001</c:v>
                </c:pt>
                <c:pt idx="159">
                  <c:v>327.42860999999999</c:v>
                </c:pt>
                <c:pt idx="160">
                  <c:v>330.15773999999999</c:v>
                </c:pt>
                <c:pt idx="161">
                  <c:v>328.24011000000002</c:v>
                </c:pt>
                <c:pt idx="162">
                  <c:v>328.24011000000002</c:v>
                </c:pt>
                <c:pt idx="163">
                  <c:v>330.78433000000001</c:v>
                </c:pt>
                <c:pt idx="164">
                  <c:v>332.56243999999998</c:v>
                </c:pt>
                <c:pt idx="165">
                  <c:v>332.46379000000002</c:v>
                </c:pt>
                <c:pt idx="166">
                  <c:v>329.11962999999997</c:v>
                </c:pt>
                <c:pt idx="167">
                  <c:v>330.37241999999998</c:v>
                </c:pt>
                <c:pt idx="168">
                  <c:v>323.89857000000001</c:v>
                </c:pt>
                <c:pt idx="169">
                  <c:v>315.22809000000001</c:v>
                </c:pt>
                <c:pt idx="170">
                  <c:v>314.65609999999998</c:v>
                </c:pt>
                <c:pt idx="171">
                  <c:v>314.18167999999997</c:v>
                </c:pt>
                <c:pt idx="172">
                  <c:v>312.19385999999997</c:v>
                </c:pt>
                <c:pt idx="173">
                  <c:v>308.43544000000003</c:v>
                </c:pt>
                <c:pt idx="174">
                  <c:v>306.54390000000001</c:v>
                </c:pt>
                <c:pt idx="175">
                  <c:v>305.30167</c:v>
                </c:pt>
                <c:pt idx="176">
                  <c:v>308.642</c:v>
                </c:pt>
                <c:pt idx="177">
                  <c:v>311.26190000000003</c:v>
                </c:pt>
                <c:pt idx="178">
                  <c:v>314.94071000000002</c:v>
                </c:pt>
                <c:pt idx="179">
                  <c:v>317.16068000000001</c:v>
                </c:pt>
                <c:pt idx="180">
                  <c:v>317.32758999999999</c:v>
                </c:pt>
                <c:pt idx="181">
                  <c:v>316.49835999999999</c:v>
                </c:pt>
                <c:pt idx="182">
                  <c:v>320.33861999999999</c:v>
                </c:pt>
                <c:pt idx="183">
                  <c:v>319.21019000000001</c:v>
                </c:pt>
                <c:pt idx="184">
                  <c:v>320.85345999999998</c:v>
                </c:pt>
                <c:pt idx="185">
                  <c:v>322.06936000000002</c:v>
                </c:pt>
                <c:pt idx="186">
                  <c:v>320.8365</c:v>
                </c:pt>
                <c:pt idx="187">
                  <c:v>319.87770999999998</c:v>
                </c:pt>
                <c:pt idx="188">
                  <c:v>321.66323</c:v>
                </c:pt>
                <c:pt idx="189">
                  <c:v>320.32994000000002</c:v>
                </c:pt>
                <c:pt idx="190">
                  <c:v>323.12952999999999</c:v>
                </c:pt>
                <c:pt idx="191">
                  <c:v>321.38983999999999</c:v>
                </c:pt>
                <c:pt idx="192">
                  <c:v>322.89494999999999</c:v>
                </c:pt>
                <c:pt idx="193">
                  <c:v>324.26740000000001</c:v>
                </c:pt>
                <c:pt idx="194">
                  <c:v>321.61964999999998</c:v>
                </c:pt>
                <c:pt idx="195">
                  <c:v>321.82236999999998</c:v>
                </c:pt>
                <c:pt idx="196">
                  <c:v>321.77613000000002</c:v>
                </c:pt>
                <c:pt idx="197">
                  <c:v>321.11622</c:v>
                </c:pt>
                <c:pt idx="198">
                  <c:v>320.41854000000001</c:v>
                </c:pt>
                <c:pt idx="199">
                  <c:v>318.17678999999998</c:v>
                </c:pt>
                <c:pt idx="200">
                  <c:v>318.98255</c:v>
                </c:pt>
                <c:pt idx="201">
                  <c:v>322.23230999999998</c:v>
                </c:pt>
                <c:pt idx="202">
                  <c:v>322.91009000000003</c:v>
                </c:pt>
                <c:pt idx="203">
                  <c:v>324.67174</c:v>
                </c:pt>
                <c:pt idx="204">
                  <c:v>326.99006000000003</c:v>
                </c:pt>
                <c:pt idx="205">
                  <c:v>326.58190000000002</c:v>
                </c:pt>
                <c:pt idx="206">
                  <c:v>324.22208000000001</c:v>
                </c:pt>
                <c:pt idx="207">
                  <c:v>322.10140000000001</c:v>
                </c:pt>
                <c:pt idx="208">
                  <c:v>322.91363999999999</c:v>
                </c:pt>
                <c:pt idx="209">
                  <c:v>322.10451999999998</c:v>
                </c:pt>
                <c:pt idx="210">
                  <c:v>320.57477999999998</c:v>
                </c:pt>
                <c:pt idx="211">
                  <c:v>322.57616999999999</c:v>
                </c:pt>
                <c:pt idx="212">
                  <c:v>321.13798000000003</c:v>
                </c:pt>
                <c:pt idx="213">
                  <c:v>317.94938000000002</c:v>
                </c:pt>
                <c:pt idx="214">
                  <c:v>315.47055</c:v>
                </c:pt>
                <c:pt idx="215">
                  <c:v>316.03026</c:v>
                </c:pt>
                <c:pt idx="216">
                  <c:v>317.08492999999999</c:v>
                </c:pt>
                <c:pt idx="217">
                  <c:v>316.12040999999999</c:v>
                </c:pt>
                <c:pt idx="218">
                  <c:v>317.05282999999997</c:v>
                </c:pt>
                <c:pt idx="219">
                  <c:v>317.85737999999998</c:v>
                </c:pt>
                <c:pt idx="220">
                  <c:v>316.21566000000001</c:v>
                </c:pt>
                <c:pt idx="221">
                  <c:v>312.66937999999999</c:v>
                </c:pt>
                <c:pt idx="222">
                  <c:v>309.59078</c:v>
                </c:pt>
                <c:pt idx="223">
                  <c:v>310.75463999999999</c:v>
                </c:pt>
                <c:pt idx="224">
                  <c:v>311.55331000000001</c:v>
                </c:pt>
                <c:pt idx="225">
                  <c:v>309.69000999999997</c:v>
                </c:pt>
                <c:pt idx="226">
                  <c:v>305.09345000000002</c:v>
                </c:pt>
                <c:pt idx="227">
                  <c:v>304.98329000000001</c:v>
                </c:pt>
                <c:pt idx="228">
                  <c:v>304.49529999999999</c:v>
                </c:pt>
                <c:pt idx="229">
                  <c:v>303.13956000000002</c:v>
                </c:pt>
                <c:pt idx="230">
                  <c:v>306.69977999999998</c:v>
                </c:pt>
                <c:pt idx="231">
                  <c:v>308.70832000000001</c:v>
                </c:pt>
                <c:pt idx="232">
                  <c:v>307.03095000000002</c:v>
                </c:pt>
                <c:pt idx="233">
                  <c:v>306.97251</c:v>
                </c:pt>
                <c:pt idx="234">
                  <c:v>305.81464999999997</c:v>
                </c:pt>
                <c:pt idx="235">
                  <c:v>306.14091999999999</c:v>
                </c:pt>
                <c:pt idx="236">
                  <c:v>307.23505</c:v>
                </c:pt>
                <c:pt idx="237">
                  <c:v>309.11052999999998</c:v>
                </c:pt>
                <c:pt idx="238">
                  <c:v>312.64711</c:v>
                </c:pt>
                <c:pt idx="239">
                  <c:v>312.14801999999997</c:v>
                </c:pt>
                <c:pt idx="240">
                  <c:v>312.50715000000002</c:v>
                </c:pt>
                <c:pt idx="241">
                  <c:v>311.75097</c:v>
                </c:pt>
                <c:pt idx="242">
                  <c:v>310.10948999999999</c:v>
                </c:pt>
                <c:pt idx="243">
                  <c:v>310.22055</c:v>
                </c:pt>
                <c:pt idx="244">
                  <c:v>308.21838000000002</c:v>
                </c:pt>
                <c:pt idx="245">
                  <c:v>303.81029000000001</c:v>
                </c:pt>
                <c:pt idx="246">
                  <c:v>303.30641000000003</c:v>
                </c:pt>
                <c:pt idx="247">
                  <c:v>306.46863000000002</c:v>
                </c:pt>
                <c:pt idx="248">
                  <c:v>308.63967000000002</c:v>
                </c:pt>
                <c:pt idx="249">
                  <c:v>308.52890000000002</c:v>
                </c:pt>
                <c:pt idx="250">
                  <c:v>307.89298000000002</c:v>
                </c:pt>
                <c:pt idx="251">
                  <c:v>304.02136000000002</c:v>
                </c:pt>
                <c:pt idx="252">
                  <c:v>304.48543000000001</c:v>
                </c:pt>
                <c:pt idx="253">
                  <c:v>303.58695</c:v>
                </c:pt>
                <c:pt idx="254">
                  <c:v>305.18592999999998</c:v>
                </c:pt>
                <c:pt idx="255">
                  <c:v>307.87088999999997</c:v>
                </c:pt>
                <c:pt idx="256">
                  <c:v>308.84075999999999</c:v>
                </c:pt>
                <c:pt idx="257">
                  <c:v>309.6626</c:v>
                </c:pt>
                <c:pt idx="258">
                  <c:v>312.15201000000002</c:v>
                </c:pt>
                <c:pt idx="259">
                  <c:v>309.2835</c:v>
                </c:pt>
                <c:pt idx="260">
                  <c:v>308.74335000000002</c:v>
                </c:pt>
                <c:pt idx="261">
                  <c:v>306.80628999999999</c:v>
                </c:pt>
                <c:pt idx="262">
                  <c:v>310.30444</c:v>
                </c:pt>
                <c:pt idx="263">
                  <c:v>311.06927000000002</c:v>
                </c:pt>
                <c:pt idx="264">
                  <c:v>310.42504000000002</c:v>
                </c:pt>
                <c:pt idx="265">
                  <c:v>312.39066000000003</c:v>
                </c:pt>
                <c:pt idx="266">
                  <c:v>310.99167999999997</c:v>
                </c:pt>
                <c:pt idx="267">
                  <c:v>314.45936999999998</c:v>
                </c:pt>
                <c:pt idx="268">
                  <c:v>315.07866999999999</c:v>
                </c:pt>
                <c:pt idx="269">
                  <c:v>318.88945999999999</c:v>
                </c:pt>
                <c:pt idx="270">
                  <c:v>321.28822000000002</c:v>
                </c:pt>
                <c:pt idx="271">
                  <c:v>326.28327999999999</c:v>
                </c:pt>
                <c:pt idx="272">
                  <c:v>331.76609999999999</c:v>
                </c:pt>
                <c:pt idx="273">
                  <c:v>331.23324000000002</c:v>
                </c:pt>
                <c:pt idx="274">
                  <c:v>330.64641</c:v>
                </c:pt>
                <c:pt idx="275">
                  <c:v>334.65388000000002</c:v>
                </c:pt>
                <c:pt idx="276">
                  <c:v>335.46400999999997</c:v>
                </c:pt>
                <c:pt idx="277">
                  <c:v>333.74603999999999</c:v>
                </c:pt>
                <c:pt idx="278">
                  <c:v>334.95445999999998</c:v>
                </c:pt>
                <c:pt idx="279">
                  <c:v>332.78631999999999</c:v>
                </c:pt>
                <c:pt idx="280">
                  <c:v>333.94873999999999</c:v>
                </c:pt>
                <c:pt idx="281">
                  <c:v>334.90208000000001</c:v>
                </c:pt>
                <c:pt idx="282">
                  <c:v>337.02431000000001</c:v>
                </c:pt>
                <c:pt idx="283">
                  <c:v>338.00121000000001</c:v>
                </c:pt>
                <c:pt idx="284">
                  <c:v>340.58744999999999</c:v>
                </c:pt>
                <c:pt idx="285">
                  <c:v>339.06146999999999</c:v>
                </c:pt>
                <c:pt idx="286">
                  <c:v>340.01348999999999</c:v>
                </c:pt>
                <c:pt idx="287">
                  <c:v>341.68106</c:v>
                </c:pt>
                <c:pt idx="288">
                  <c:v>340.87835999999999</c:v>
                </c:pt>
                <c:pt idx="289">
                  <c:v>341.89496000000003</c:v>
                </c:pt>
                <c:pt idx="290">
                  <c:v>342.18216999999999</c:v>
                </c:pt>
                <c:pt idx="291">
                  <c:v>342.74691999999999</c:v>
                </c:pt>
                <c:pt idx="292">
                  <c:v>343.07531</c:v>
                </c:pt>
                <c:pt idx="293">
                  <c:v>342.02902</c:v>
                </c:pt>
                <c:pt idx="294">
                  <c:v>342.09726999999998</c:v>
                </c:pt>
                <c:pt idx="295">
                  <c:v>342.52094</c:v>
                </c:pt>
                <c:pt idx="296">
                  <c:v>343.61047000000002</c:v>
                </c:pt>
                <c:pt idx="297">
                  <c:v>343.39693999999997</c:v>
                </c:pt>
                <c:pt idx="298">
                  <c:v>343.10912999999999</c:v>
                </c:pt>
                <c:pt idx="299">
                  <c:v>344.19664999999998</c:v>
                </c:pt>
                <c:pt idx="300">
                  <c:v>343.65561000000002</c:v>
                </c:pt>
                <c:pt idx="301">
                  <c:v>342.70699000000002</c:v>
                </c:pt>
                <c:pt idx="302">
                  <c:v>342.31495999999999</c:v>
                </c:pt>
                <c:pt idx="303">
                  <c:v>343.98955999999998</c:v>
                </c:pt>
                <c:pt idx="304">
                  <c:v>342.10305</c:v>
                </c:pt>
                <c:pt idx="305">
                  <c:v>342.97154</c:v>
                </c:pt>
                <c:pt idx="306">
                  <c:v>342.46985000000001</c:v>
                </c:pt>
                <c:pt idx="307">
                  <c:v>344.56815999999998</c:v>
                </c:pt>
                <c:pt idx="308">
                  <c:v>345.11043999999998</c:v>
                </c:pt>
                <c:pt idx="309">
                  <c:v>342.66523999999998</c:v>
                </c:pt>
                <c:pt idx="310">
                  <c:v>343.43810999999999</c:v>
                </c:pt>
                <c:pt idx="311">
                  <c:v>343.74754000000001</c:v>
                </c:pt>
                <c:pt idx="312">
                  <c:v>346.18076000000002</c:v>
                </c:pt>
                <c:pt idx="313">
                  <c:v>347.44373999999999</c:v>
                </c:pt>
                <c:pt idx="314">
                  <c:v>346.82726000000002</c:v>
                </c:pt>
                <c:pt idx="315">
                  <c:v>346.67259999999999</c:v>
                </c:pt>
                <c:pt idx="316">
                  <c:v>345.61808000000002</c:v>
                </c:pt>
                <c:pt idx="317">
                  <c:v>345.92574000000002</c:v>
                </c:pt>
                <c:pt idx="318">
                  <c:v>343.65201000000002</c:v>
                </c:pt>
                <c:pt idx="319">
                  <c:v>345.12378999999999</c:v>
                </c:pt>
                <c:pt idx="320">
                  <c:v>346.23486000000003</c:v>
                </c:pt>
                <c:pt idx="321">
                  <c:v>347.92365999999998</c:v>
                </c:pt>
                <c:pt idx="322">
                  <c:v>348.46899999999999</c:v>
                </c:pt>
                <c:pt idx="323">
                  <c:v>348.15010000000001</c:v>
                </c:pt>
                <c:pt idx="324">
                  <c:v>346.88668000000001</c:v>
                </c:pt>
                <c:pt idx="325">
                  <c:v>347.43797999999998</c:v>
                </c:pt>
                <c:pt idx="326">
                  <c:v>347.90195999999997</c:v>
                </c:pt>
                <c:pt idx="327">
                  <c:v>347.08780000000002</c:v>
                </c:pt>
                <c:pt idx="328">
                  <c:v>347.14287999999999</c:v>
                </c:pt>
                <c:pt idx="329">
                  <c:v>346.12527999999998</c:v>
                </c:pt>
                <c:pt idx="330">
                  <c:v>346.14008999999999</c:v>
                </c:pt>
                <c:pt idx="331">
                  <c:v>348.27809999999999</c:v>
                </c:pt>
                <c:pt idx="332">
                  <c:v>349.12261999999998</c:v>
                </c:pt>
                <c:pt idx="333">
                  <c:v>348.19315999999998</c:v>
                </c:pt>
                <c:pt idx="334">
                  <c:v>348.20936999999998</c:v>
                </c:pt>
                <c:pt idx="335">
                  <c:v>348.61358999999999</c:v>
                </c:pt>
                <c:pt idx="336">
                  <c:v>348.88587999999999</c:v>
                </c:pt>
                <c:pt idx="337">
                  <c:v>349.28201000000001</c:v>
                </c:pt>
                <c:pt idx="338">
                  <c:v>349.57549</c:v>
                </c:pt>
                <c:pt idx="339">
                  <c:v>350.17232000000001</c:v>
                </c:pt>
                <c:pt idx="340">
                  <c:v>350.82918000000001</c:v>
                </c:pt>
                <c:pt idx="341">
                  <c:v>350.72210999999999</c:v>
                </c:pt>
                <c:pt idx="342">
                  <c:v>351.49135000000001</c:v>
                </c:pt>
                <c:pt idx="343">
                  <c:v>350.69837999999999</c:v>
                </c:pt>
                <c:pt idx="344">
                  <c:v>351.08181999999999</c:v>
                </c:pt>
                <c:pt idx="345">
                  <c:v>352.76740999999998</c:v>
                </c:pt>
                <c:pt idx="346">
                  <c:v>351.79579999999999</c:v>
                </c:pt>
                <c:pt idx="347">
                  <c:v>352.60061999999999</c:v>
                </c:pt>
                <c:pt idx="348">
                  <c:v>350.97548999999998</c:v>
                </c:pt>
                <c:pt idx="349">
                  <c:v>350.93238000000002</c:v>
                </c:pt>
                <c:pt idx="350">
                  <c:v>350.98584</c:v>
                </c:pt>
                <c:pt idx="351">
                  <c:v>351.19369</c:v>
                </c:pt>
                <c:pt idx="352">
                  <c:v>351.50387999999998</c:v>
                </c:pt>
                <c:pt idx="353">
                  <c:v>351.80982999999998</c:v>
                </c:pt>
                <c:pt idx="354">
                  <c:v>352.05212999999998</c:v>
                </c:pt>
                <c:pt idx="355">
                  <c:v>352.18885</c:v>
                </c:pt>
                <c:pt idx="356">
                  <c:v>352.52999</c:v>
                </c:pt>
                <c:pt idx="357">
                  <c:v>353.67333000000002</c:v>
                </c:pt>
                <c:pt idx="358">
                  <c:v>353.96318000000002</c:v>
                </c:pt>
                <c:pt idx="359">
                  <c:v>354.22001999999998</c:v>
                </c:pt>
                <c:pt idx="360">
                  <c:v>353.84368000000001</c:v>
                </c:pt>
                <c:pt idx="361">
                  <c:v>354.05354</c:v>
                </c:pt>
                <c:pt idx="362">
                  <c:v>354.35610000000003</c:v>
                </c:pt>
                <c:pt idx="363">
                  <c:v>354.03154000000001</c:v>
                </c:pt>
                <c:pt idx="364">
                  <c:v>353.49916000000002</c:v>
                </c:pt>
                <c:pt idx="365">
                  <c:v>353.98874000000001</c:v>
                </c:pt>
                <c:pt idx="366">
                  <c:v>354.56040000000002</c:v>
                </c:pt>
                <c:pt idx="367">
                  <c:v>354.16492</c:v>
                </c:pt>
                <c:pt idx="368">
                  <c:v>354.52195999999998</c:v>
                </c:pt>
                <c:pt idx="369">
                  <c:v>355.50290999999999</c:v>
                </c:pt>
                <c:pt idx="370">
                  <c:v>354.44938999999999</c:v>
                </c:pt>
                <c:pt idx="371">
                  <c:v>354.99543999999997</c:v>
                </c:pt>
                <c:pt idx="372">
                  <c:v>357.25880999999998</c:v>
                </c:pt>
                <c:pt idx="373">
                  <c:v>357.46138999999999</c:v>
                </c:pt>
                <c:pt idx="374">
                  <c:v>358.19726000000003</c:v>
                </c:pt>
                <c:pt idx="375">
                  <c:v>358.00779</c:v>
                </c:pt>
                <c:pt idx="376">
                  <c:v>358.25391000000002</c:v>
                </c:pt>
                <c:pt idx="377">
                  <c:v>358.98318</c:v>
                </c:pt>
                <c:pt idx="378">
                  <c:v>358.43743000000001</c:v>
                </c:pt>
                <c:pt idx="379">
                  <c:v>358.51474000000002</c:v>
                </c:pt>
                <c:pt idx="380">
                  <c:v>358.92950999999999</c:v>
                </c:pt>
                <c:pt idx="381">
                  <c:v>359.01693</c:v>
                </c:pt>
                <c:pt idx="382">
                  <c:v>359.08278000000001</c:v>
                </c:pt>
                <c:pt idx="383">
                  <c:v>358.56668999999999</c:v>
                </c:pt>
                <c:pt idx="384">
                  <c:v>359.46217999999999</c:v>
                </c:pt>
                <c:pt idx="385">
                  <c:v>359.68941999999998</c:v>
                </c:pt>
                <c:pt idx="386">
                  <c:v>359.34048000000001</c:v>
                </c:pt>
                <c:pt idx="387">
                  <c:v>359.5315329</c:v>
                </c:pt>
                <c:pt idx="388">
                  <c:v>359.03995359999999</c:v>
                </c:pt>
                <c:pt idx="389">
                  <c:v>360.0593586</c:v>
                </c:pt>
                <c:pt idx="390">
                  <c:v>359.6387866</c:v>
                </c:pt>
                <c:pt idx="391">
                  <c:v>359.15618510000002</c:v>
                </c:pt>
                <c:pt idx="392">
                  <c:v>361.39379880000001</c:v>
                </c:pt>
                <c:pt idx="393">
                  <c:v>361.46467259999997</c:v>
                </c:pt>
                <c:pt idx="394">
                  <c:v>361.61484810000002</c:v>
                </c:pt>
                <c:pt idx="395">
                  <c:v>361.83449999999999</c:v>
                </c:pt>
                <c:pt idx="396">
                  <c:v>361.60086999999999</c:v>
                </c:pt>
                <c:pt idx="397">
                  <c:v>362.27402999999998</c:v>
                </c:pt>
                <c:pt idx="398">
                  <c:v>363.75549000000001</c:v>
                </c:pt>
                <c:pt idx="399">
                  <c:v>364.95060000000001</c:v>
                </c:pt>
                <c:pt idx="400">
                  <c:v>365.63758999999999</c:v>
                </c:pt>
                <c:pt idx="401">
                  <c:v>366.03611000000001</c:v>
                </c:pt>
                <c:pt idx="402">
                  <c:v>365.96776</c:v>
                </c:pt>
                <c:pt idx="403">
                  <c:v>366.93491999999998</c:v>
                </c:pt>
                <c:pt idx="404">
                  <c:v>366.26204000000001</c:v>
                </c:pt>
                <c:pt idx="405">
                  <c:v>366.20364999999998</c:v>
                </c:pt>
                <c:pt idx="406">
                  <c:v>366.93594000000002</c:v>
                </c:pt>
                <c:pt idx="407">
                  <c:v>367.10624000000001</c:v>
                </c:pt>
                <c:pt idx="408">
                  <c:v>367.80700000000002</c:v>
                </c:pt>
                <c:pt idx="409">
                  <c:v>368.07589000000002</c:v>
                </c:pt>
                <c:pt idx="410">
                  <c:v>368.49047000000002</c:v>
                </c:pt>
                <c:pt idx="411">
                  <c:v>368.2688</c:v>
                </c:pt>
                <c:pt idx="412">
                  <c:v>368.61856999999998</c:v>
                </c:pt>
                <c:pt idx="413">
                  <c:v>369.74326000000002</c:v>
                </c:pt>
                <c:pt idx="414">
                  <c:v>371.34492999999998</c:v>
                </c:pt>
                <c:pt idx="415">
                  <c:v>371.37907999999999</c:v>
                </c:pt>
                <c:pt idx="416">
                  <c:v>371.57513999999998</c:v>
                </c:pt>
                <c:pt idx="417">
                  <c:v>371.78568000000001</c:v>
                </c:pt>
                <c:pt idx="418">
                  <c:v>374.93529000000001</c:v>
                </c:pt>
                <c:pt idx="419">
                  <c:v>376.09688</c:v>
                </c:pt>
                <c:pt idx="420">
                  <c:v>376.42340000000002</c:v>
                </c:pt>
                <c:pt idx="421">
                  <c:v>376.73734999999999</c:v>
                </c:pt>
                <c:pt idx="422">
                  <c:v>376.06475999999998</c:v>
                </c:pt>
                <c:pt idx="423">
                  <c:v>375.81653</c:v>
                </c:pt>
                <c:pt idx="424">
                  <c:v>376.53987000000001</c:v>
                </c:pt>
                <c:pt idx="425">
                  <c:v>377.09903000000003</c:v>
                </c:pt>
                <c:pt idx="426">
                  <c:v>376.89636000000002</c:v>
                </c:pt>
                <c:pt idx="427">
                  <c:v>376.55162000000001</c:v>
                </c:pt>
                <c:pt idx="428">
                  <c:v>376.50902000000002</c:v>
                </c:pt>
                <c:pt idx="429">
                  <c:v>376.82670000000002</c:v>
                </c:pt>
                <c:pt idx="430">
                  <c:v>375.78185000000002</c:v>
                </c:pt>
                <c:pt idx="431">
                  <c:v>374.86588</c:v>
                </c:pt>
                <c:pt idx="432">
                  <c:v>376.1748</c:v>
                </c:pt>
                <c:pt idx="433">
                  <c:v>376.08364999999998</c:v>
                </c:pt>
                <c:pt idx="434">
                  <c:v>375.91545000000002</c:v>
                </c:pt>
                <c:pt idx="435">
                  <c:v>376.44851999999997</c:v>
                </c:pt>
                <c:pt idx="436">
                  <c:v>375.57979999999998</c:v>
                </c:pt>
                <c:pt idx="437">
                  <c:v>377.13414</c:v>
                </c:pt>
                <c:pt idx="438">
                  <c:v>379.17264999999998</c:v>
                </c:pt>
                <c:pt idx="439">
                  <c:v>379.30802</c:v>
                </c:pt>
                <c:pt idx="440">
                  <c:v>379.69923</c:v>
                </c:pt>
                <c:pt idx="441">
                  <c:v>379.12524000000002</c:v>
                </c:pt>
                <c:pt idx="442">
                  <c:v>380.45071999999999</c:v>
                </c:pt>
                <c:pt idx="443">
                  <c:v>381.08114</c:v>
                </c:pt>
                <c:pt idx="444">
                  <c:v>380.98387000000002</c:v>
                </c:pt>
                <c:pt idx="445">
                  <c:v>381.34095000000002</c:v>
                </c:pt>
                <c:pt idx="446">
                  <c:v>382.31941999999998</c:v>
                </c:pt>
                <c:pt idx="447">
                  <c:v>383.04185999999999</c:v>
                </c:pt>
                <c:pt idx="448">
                  <c:v>382.71616999999998</c:v>
                </c:pt>
                <c:pt idx="449">
                  <c:v>383.41611999999998</c:v>
                </c:pt>
                <c:pt idx="450">
                  <c:v>384.05921999999998</c:v>
                </c:pt>
                <c:pt idx="451">
                  <c:v>382.97566</c:v>
                </c:pt>
                <c:pt idx="452">
                  <c:v>378.26580000000001</c:v>
                </c:pt>
                <c:pt idx="453">
                  <c:v>379.12549000000001</c:v>
                </c:pt>
                <c:pt idx="454">
                  <c:v>378.70146999999997</c:v>
                </c:pt>
                <c:pt idx="455">
                  <c:v>376.44242000000003</c:v>
                </c:pt>
                <c:pt idx="456">
                  <c:v>376.36804000000001</c:v>
                </c:pt>
                <c:pt idx="457">
                  <c:v>374.83855</c:v>
                </c:pt>
                <c:pt idx="458">
                  <c:v>374.85097000000002</c:v>
                </c:pt>
                <c:pt idx="459">
                  <c:v>374.17093999999997</c:v>
                </c:pt>
                <c:pt idx="460">
                  <c:v>374.25844999999998</c:v>
                </c:pt>
                <c:pt idx="461">
                  <c:v>374.00234999999998</c:v>
                </c:pt>
                <c:pt idx="462">
                  <c:v>374.74104999999997</c:v>
                </c:pt>
                <c:pt idx="463">
                  <c:v>375.60978999999998</c:v>
                </c:pt>
                <c:pt idx="464">
                  <c:v>376.23532</c:v>
                </c:pt>
                <c:pt idx="465">
                  <c:v>375.25607000000002</c:v>
                </c:pt>
                <c:pt idx="466">
                  <c:v>376.19603999999998</c:v>
                </c:pt>
                <c:pt idx="467">
                  <c:v>375.62621999999999</c:v>
                </c:pt>
                <c:pt idx="468">
                  <c:v>374.66784999999999</c:v>
                </c:pt>
                <c:pt idx="469">
                  <c:v>374.45515</c:v>
                </c:pt>
                <c:pt idx="470">
                  <c:v>376.15442999999999</c:v>
                </c:pt>
                <c:pt idx="471">
                  <c:v>376.19308000000001</c:v>
                </c:pt>
                <c:pt idx="472">
                  <c:v>377.28746000000001</c:v>
                </c:pt>
                <c:pt idx="473">
                  <c:v>379.29959000000002</c:v>
                </c:pt>
                <c:pt idx="474">
                  <c:v>379.29286999999999</c:v>
                </c:pt>
                <c:pt idx="475">
                  <c:v>380.76826</c:v>
                </c:pt>
                <c:pt idx="476">
                  <c:v>381.47457000000003</c:v>
                </c:pt>
                <c:pt idx="477">
                  <c:v>381.85824000000002</c:v>
                </c:pt>
                <c:pt idx="478">
                  <c:v>381.91789999999997</c:v>
                </c:pt>
                <c:pt idx="479">
                  <c:v>381.29367000000002</c:v>
                </c:pt>
                <c:pt idx="480">
                  <c:v>381.13278000000003</c:v>
                </c:pt>
                <c:pt idx="481">
                  <c:v>381.11464999999998</c:v>
                </c:pt>
                <c:pt idx="482">
                  <c:v>380.79167000000001</c:v>
                </c:pt>
                <c:pt idx="483">
                  <c:v>381.19069999999999</c:v>
                </c:pt>
                <c:pt idx="484">
                  <c:v>381.61761000000001</c:v>
                </c:pt>
                <c:pt idx="485">
                  <c:v>380.63634000000002</c:v>
                </c:pt>
                <c:pt idx="486">
                  <c:v>380.52875</c:v>
                </c:pt>
                <c:pt idx="487">
                  <c:v>380.65348</c:v>
                </c:pt>
                <c:pt idx="488">
                  <c:v>381.56936000000002</c:v>
                </c:pt>
                <c:pt idx="489">
                  <c:v>383.45161000000002</c:v>
                </c:pt>
                <c:pt idx="490">
                  <c:v>384.21359999999999</c:v>
                </c:pt>
                <c:pt idx="491">
                  <c:v>382.38866000000002</c:v>
                </c:pt>
                <c:pt idx="492">
                  <c:v>383.11043000000001</c:v>
                </c:pt>
                <c:pt idx="493">
                  <c:v>381.52409999999998</c:v>
                </c:pt>
                <c:pt idx="494">
                  <c:v>380.60683999999998</c:v>
                </c:pt>
                <c:pt idx="495">
                  <c:v>381.51900000000001</c:v>
                </c:pt>
                <c:pt idx="496">
                  <c:v>381.20028000000002</c:v>
                </c:pt>
                <c:pt idx="497">
                  <c:v>381.02548999999999</c:v>
                </c:pt>
                <c:pt idx="498">
                  <c:v>381.91980000000001</c:v>
                </c:pt>
                <c:pt idx="499">
                  <c:v>381.00535000000002</c:v>
                </c:pt>
                <c:pt idx="500">
                  <c:v>381.78762</c:v>
                </c:pt>
                <c:pt idx="501">
                  <c:v>382.81673000000001</c:v>
                </c:pt>
                <c:pt idx="502">
                  <c:v>384.54356999999999</c:v>
                </c:pt>
                <c:pt idx="503">
                  <c:v>385.92059999999998</c:v>
                </c:pt>
                <c:pt idx="504">
                  <c:v>387.20844</c:v>
                </c:pt>
                <c:pt idx="505">
                  <c:v>387.15010000000001</c:v>
                </c:pt>
                <c:pt idx="506">
                  <c:v>387.33179999999999</c:v>
                </c:pt>
                <c:pt idx="507">
                  <c:v>386.60651999999999</c:v>
                </c:pt>
                <c:pt idx="508">
                  <c:v>386.25922000000003</c:v>
                </c:pt>
                <c:pt idx="509">
                  <c:v>386.57229000000001</c:v>
                </c:pt>
                <c:pt idx="510">
                  <c:v>387.24236000000002</c:v>
                </c:pt>
                <c:pt idx="511">
                  <c:v>388.27188000000001</c:v>
                </c:pt>
                <c:pt idx="512">
                  <c:v>386.56572999999997</c:v>
                </c:pt>
                <c:pt idx="513">
                  <c:v>386.70675</c:v>
                </c:pt>
                <c:pt idx="514">
                  <c:v>386.91638</c:v>
                </c:pt>
                <c:pt idx="515">
                  <c:v>387.31929000000002</c:v>
                </c:pt>
                <c:pt idx="516">
                  <c:v>388.51134000000002</c:v>
                </c:pt>
                <c:pt idx="517">
                  <c:v>389.08735000000001</c:v>
                </c:pt>
                <c:pt idx="518">
                  <c:v>388.53113000000002</c:v>
                </c:pt>
                <c:pt idx="519">
                  <c:v>387.96598999999998</c:v>
                </c:pt>
                <c:pt idx="520">
                  <c:v>387.66129999999998</c:v>
                </c:pt>
                <c:pt idx="521">
                  <c:v>388.31828000000002</c:v>
                </c:pt>
                <c:pt idx="522">
                  <c:v>388.64087999999998</c:v>
                </c:pt>
                <c:pt idx="523">
                  <c:v>388.1669</c:v>
                </c:pt>
                <c:pt idx="524">
                  <c:v>388.16287999999997</c:v>
                </c:pt>
                <c:pt idx="525">
                  <c:v>388.81569999999999</c:v>
                </c:pt>
                <c:pt idx="526">
                  <c:v>388.33028000000002</c:v>
                </c:pt>
                <c:pt idx="527">
                  <c:v>387.87058000000002</c:v>
                </c:pt>
                <c:pt idx="528">
                  <c:v>387.18973999999997</c:v>
                </c:pt>
                <c:pt idx="529">
                  <c:v>387.52847000000003</c:v>
                </c:pt>
                <c:pt idx="530">
                  <c:v>388.13484999999997</c:v>
                </c:pt>
                <c:pt idx="531">
                  <c:v>387.84899000000001</c:v>
                </c:pt>
                <c:pt idx="532">
                  <c:v>387.70373999999998</c:v>
                </c:pt>
                <c:pt idx="533">
                  <c:v>389.38591000000002</c:v>
                </c:pt>
                <c:pt idx="534">
                  <c:v>388.60962000000001</c:v>
                </c:pt>
                <c:pt idx="535">
                  <c:v>391.13090999999997</c:v>
                </c:pt>
                <c:pt idx="536">
                  <c:v>391.28843000000001</c:v>
                </c:pt>
                <c:pt idx="537">
                  <c:v>391.1114</c:v>
                </c:pt>
                <c:pt idx="538">
                  <c:v>391.49896999999999</c:v>
                </c:pt>
                <c:pt idx="539">
                  <c:v>392.01468999999997</c:v>
                </c:pt>
                <c:pt idx="540">
                  <c:v>392.61885999999998</c:v>
                </c:pt>
                <c:pt idx="541">
                  <c:v>393.28816999999998</c:v>
                </c:pt>
                <c:pt idx="542">
                  <c:v>392.80840000000001</c:v>
                </c:pt>
                <c:pt idx="543">
                  <c:v>392.97179999999997</c:v>
                </c:pt>
                <c:pt idx="544">
                  <c:v>394.30131</c:v>
                </c:pt>
                <c:pt idx="545">
                  <c:v>394.5643</c:v>
                </c:pt>
                <c:pt idx="546">
                  <c:v>394.14143000000001</c:v>
                </c:pt>
                <c:pt idx="547">
                  <c:v>395.78573</c:v>
                </c:pt>
                <c:pt idx="548">
                  <c:v>399.18230999999997</c:v>
                </c:pt>
                <c:pt idx="549">
                  <c:v>397.99272999999999</c:v>
                </c:pt>
                <c:pt idx="550">
                  <c:v>398.33301</c:v>
                </c:pt>
                <c:pt idx="551">
                  <c:v>397.93599</c:v>
                </c:pt>
                <c:pt idx="552">
                  <c:v>398.69299000000001</c:v>
                </c:pt>
                <c:pt idx="553">
                  <c:v>397.98509999999999</c:v>
                </c:pt>
                <c:pt idx="554">
                  <c:v>397.86336999999997</c:v>
                </c:pt>
                <c:pt idx="555">
                  <c:v>396.16985</c:v>
                </c:pt>
                <c:pt idx="556">
                  <c:v>395.66030000000001</c:v>
                </c:pt>
                <c:pt idx="557">
                  <c:v>396.44747999999998</c:v>
                </c:pt>
                <c:pt idx="558">
                  <c:v>395.91645999999997</c:v>
                </c:pt>
                <c:pt idx="559">
                  <c:v>395.65818999999999</c:v>
                </c:pt>
                <c:pt idx="560">
                  <c:v>395.59383000000003</c:v>
                </c:pt>
                <c:pt idx="561">
                  <c:v>395.53685000000002</c:v>
                </c:pt>
                <c:pt idx="562">
                  <c:v>395.86448000000001</c:v>
                </c:pt>
                <c:pt idx="563">
                  <c:v>395.00074000000001</c:v>
                </c:pt>
                <c:pt idx="564">
                  <c:v>394.41957000000002</c:v>
                </c:pt>
                <c:pt idx="565">
                  <c:v>395.09127000000001</c:v>
                </c:pt>
                <c:pt idx="566">
                  <c:v>395.45118000000002</c:v>
                </c:pt>
                <c:pt idx="567">
                  <c:v>395.42648000000003</c:v>
                </c:pt>
                <c:pt idx="568">
                  <c:v>395.78509000000003</c:v>
                </c:pt>
                <c:pt idx="569">
                  <c:v>395.89353999999997</c:v>
                </c:pt>
                <c:pt idx="570">
                  <c:v>396.45857999999998</c:v>
                </c:pt>
                <c:pt idx="571">
                  <c:v>396.37495000000001</c:v>
                </c:pt>
                <c:pt idx="572">
                  <c:v>395.95368999999999</c:v>
                </c:pt>
                <c:pt idx="573">
                  <c:v>395.54637000000002</c:v>
                </c:pt>
                <c:pt idx="574">
                  <c:v>396.20740999999998</c:v>
                </c:pt>
                <c:pt idx="575">
                  <c:v>395.61779000000001</c:v>
                </c:pt>
                <c:pt idx="576">
                  <c:v>394.36739</c:v>
                </c:pt>
                <c:pt idx="577">
                  <c:v>394.33510000000001</c:v>
                </c:pt>
                <c:pt idx="578">
                  <c:v>394.36766999999998</c:v>
                </c:pt>
                <c:pt idx="579">
                  <c:v>394.39326</c:v>
                </c:pt>
                <c:pt idx="580">
                  <c:v>396.17986999999999</c:v>
                </c:pt>
                <c:pt idx="581">
                  <c:v>398.27422000000001</c:v>
                </c:pt>
                <c:pt idx="582">
                  <c:v>397.15213999999997</c:v>
                </c:pt>
                <c:pt idx="583">
                  <c:v>396.76136000000002</c:v>
                </c:pt>
                <c:pt idx="584">
                  <c:v>398.18419999999998</c:v>
                </c:pt>
                <c:pt idx="585">
                  <c:v>398.10120000000001</c:v>
                </c:pt>
                <c:pt idx="586">
                  <c:v>397.82571000000002</c:v>
                </c:pt>
                <c:pt idx="587">
                  <c:v>397.84622999999999</c:v>
                </c:pt>
                <c:pt idx="588">
                  <c:v>398.06653</c:v>
                </c:pt>
                <c:pt idx="589">
                  <c:v>398.66007000000002</c:v>
                </c:pt>
                <c:pt idx="590">
                  <c:v>400.08969000000002</c:v>
                </c:pt>
                <c:pt idx="591">
                  <c:v>400.55673999999999</c:v>
                </c:pt>
                <c:pt idx="592">
                  <c:v>400.41188</c:v>
                </c:pt>
                <c:pt idx="593">
                  <c:v>400.62119999999999</c:v>
                </c:pt>
                <c:pt idx="594">
                  <c:v>401.53818000000001</c:v>
                </c:pt>
                <c:pt idx="595">
                  <c:v>403.16845000000001</c:v>
                </c:pt>
                <c:pt idx="596">
                  <c:v>404.06909999999999</c:v>
                </c:pt>
                <c:pt idx="597">
                  <c:v>404.37689999999998</c:v>
                </c:pt>
                <c:pt idx="598">
                  <c:v>407.44499000000002</c:v>
                </c:pt>
                <c:pt idx="599">
                  <c:v>407.08963999999997</c:v>
                </c:pt>
                <c:pt idx="600">
                  <c:v>407.16663999999997</c:v>
                </c:pt>
                <c:pt idx="601">
                  <c:v>409.65710000000001</c:v>
                </c:pt>
                <c:pt idx="602">
                  <c:v>410.31243999999998</c:v>
                </c:pt>
                <c:pt idx="603">
                  <c:v>411.71176000000003</c:v>
                </c:pt>
                <c:pt idx="604">
                  <c:v>412.14220999999998</c:v>
                </c:pt>
                <c:pt idx="605">
                  <c:v>414.77265999999997</c:v>
                </c:pt>
                <c:pt idx="606">
                  <c:v>416.89640000000003</c:v>
                </c:pt>
                <c:pt idx="607">
                  <c:v>417.45916</c:v>
                </c:pt>
                <c:pt idx="608">
                  <c:v>418.82580000000002</c:v>
                </c:pt>
                <c:pt idx="609">
                  <c:v>418.90296000000001</c:v>
                </c:pt>
                <c:pt idx="610">
                  <c:v>418.49383999999998</c:v>
                </c:pt>
                <c:pt idx="611">
                  <c:v>421.83305999999999</c:v>
                </c:pt>
                <c:pt idx="612">
                  <c:v>419.49018000000001</c:v>
                </c:pt>
                <c:pt idx="613">
                  <c:v>415.79309000000001</c:v>
                </c:pt>
                <c:pt idx="614">
                  <c:v>417.70758999999998</c:v>
                </c:pt>
                <c:pt idx="615">
                  <c:v>402.51477999999997</c:v>
                </c:pt>
                <c:pt idx="616">
                  <c:v>409.06900000000002</c:v>
                </c:pt>
                <c:pt idx="617">
                  <c:v>411.05491000000001</c:v>
                </c:pt>
                <c:pt idx="618">
                  <c:v>408.89794999999998</c:v>
                </c:pt>
                <c:pt idx="619">
                  <c:v>405.12168000000003</c:v>
                </c:pt>
                <c:pt idx="620">
                  <c:v>405.98581999999999</c:v>
                </c:pt>
                <c:pt idx="621">
                  <c:v>405.89999</c:v>
                </c:pt>
                <c:pt idx="622">
                  <c:v>402.85798999999997</c:v>
                </c:pt>
                <c:pt idx="623">
                  <c:v>400.84460000000001</c:v>
                </c:pt>
                <c:pt idx="624">
                  <c:v>400.65723000000003</c:v>
                </c:pt>
                <c:pt idx="625">
                  <c:v>402.63722000000001</c:v>
                </c:pt>
                <c:pt idx="626">
                  <c:v>403.63056999999998</c:v>
                </c:pt>
                <c:pt idx="627">
                  <c:v>406.12975</c:v>
                </c:pt>
                <c:pt idx="628">
                  <c:v>405.71793000000002</c:v>
                </c:pt>
                <c:pt idx="629">
                  <c:v>404.65213</c:v>
                </c:pt>
                <c:pt idx="630">
                  <c:v>404.68355000000003</c:v>
                </c:pt>
                <c:pt idx="631">
                  <c:v>404.92396000000002</c:v>
                </c:pt>
                <c:pt idx="632">
                  <c:v>405.54991999999999</c:v>
                </c:pt>
                <c:pt idx="633">
                  <c:v>405.16309999999999</c:v>
                </c:pt>
                <c:pt idx="634">
                  <c:v>401.77312000000001</c:v>
                </c:pt>
                <c:pt idx="635">
                  <c:v>401.99324000000001</c:v>
                </c:pt>
                <c:pt idx="636">
                  <c:v>402.03741000000002</c:v>
                </c:pt>
                <c:pt idx="637">
                  <c:v>401.49419</c:v>
                </c:pt>
                <c:pt idx="638">
                  <c:v>400.64319999999998</c:v>
                </c:pt>
                <c:pt idx="639">
                  <c:v>401.64927</c:v>
                </c:pt>
                <c:pt idx="640">
                  <c:v>404.08807000000002</c:v>
                </c:pt>
                <c:pt idx="641">
                  <c:v>404.09222</c:v>
                </c:pt>
                <c:pt idx="642">
                  <c:v>404.78303</c:v>
                </c:pt>
                <c:pt idx="643">
                  <c:v>404.96661999999998</c:v>
                </c:pt>
                <c:pt idx="644">
                  <c:v>404.64359999999999</c:v>
                </c:pt>
                <c:pt idx="645">
                  <c:v>407.98910000000001</c:v>
                </c:pt>
                <c:pt idx="646">
                  <c:v>408.77312000000001</c:v>
                </c:pt>
                <c:pt idx="647">
                  <c:v>407.54109</c:v>
                </c:pt>
                <c:pt idx="648">
                  <c:v>407.87653</c:v>
                </c:pt>
                <c:pt idx="649">
                  <c:v>405.42451</c:v>
                </c:pt>
                <c:pt idx="650">
                  <c:v>407.93243999999999</c:v>
                </c:pt>
                <c:pt idx="651">
                  <c:v>407.70130999999998</c:v>
                </c:pt>
                <c:pt idx="652">
                  <c:v>410.14348999999999</c:v>
                </c:pt>
                <c:pt idx="653">
                  <c:v>409.40348999999998</c:v>
                </c:pt>
                <c:pt idx="654">
                  <c:v>409.28462999999999</c:v>
                </c:pt>
                <c:pt idx="655">
                  <c:v>409.52708000000001</c:v>
                </c:pt>
                <c:pt idx="656">
                  <c:v>410.65298999999999</c:v>
                </c:pt>
                <c:pt idx="657">
                  <c:v>408.33999</c:v>
                </c:pt>
                <c:pt idx="658">
                  <c:v>407.87806999999998</c:v>
                </c:pt>
                <c:pt idx="659">
                  <c:v>407.58893999999998</c:v>
                </c:pt>
                <c:pt idx="660">
                  <c:v>408.18975999999998</c:v>
                </c:pt>
                <c:pt idx="661">
                  <c:v>406.43837000000002</c:v>
                </c:pt>
                <c:pt idx="662">
                  <c:v>406.87939</c:v>
                </c:pt>
                <c:pt idx="663">
                  <c:v>408.79043000000001</c:v>
                </c:pt>
                <c:pt idx="664">
                  <c:v>410.39503000000002</c:v>
                </c:pt>
                <c:pt idx="665">
                  <c:v>413.23378000000002</c:v>
                </c:pt>
                <c:pt idx="666">
                  <c:v>412.63222999999999</c:v>
                </c:pt>
                <c:pt idx="667">
                  <c:v>412.21391</c:v>
                </c:pt>
                <c:pt idx="668">
                  <c:v>413.97250000000003</c:v>
                </c:pt>
                <c:pt idx="669">
                  <c:v>414.38470999999998</c:v>
                </c:pt>
                <c:pt idx="670">
                  <c:v>415.96345000000002</c:v>
                </c:pt>
                <c:pt idx="671">
                  <c:v>416.75754000000001</c:v>
                </c:pt>
                <c:pt idx="672">
                  <c:v>416.03870000000001</c:v>
                </c:pt>
                <c:pt idx="673">
                  <c:v>414.41323</c:v>
                </c:pt>
                <c:pt idx="674">
                  <c:v>415.5025</c:v>
                </c:pt>
                <c:pt idx="675">
                  <c:v>414.48025999999999</c:v>
                </c:pt>
                <c:pt idx="676">
                  <c:v>414.67980999999997</c:v>
                </c:pt>
                <c:pt idx="677">
                  <c:v>414.43457000000001</c:v>
                </c:pt>
                <c:pt idx="678">
                  <c:v>416.57306</c:v>
                </c:pt>
                <c:pt idx="679">
                  <c:v>415.62768999999997</c:v>
                </c:pt>
                <c:pt idx="680">
                  <c:v>412.72289999999998</c:v>
                </c:pt>
                <c:pt idx="681">
                  <c:v>412.74212999999997</c:v>
                </c:pt>
                <c:pt idx="682">
                  <c:v>412.78167000000002</c:v>
                </c:pt>
                <c:pt idx="683">
                  <c:v>412.78953000000001</c:v>
                </c:pt>
                <c:pt idx="684">
                  <c:v>411.95321000000001</c:v>
                </c:pt>
                <c:pt idx="685">
                  <c:v>413.52303999999998</c:v>
                </c:pt>
                <c:pt idx="686">
                  <c:v>412.91920958330002</c:v>
                </c:pt>
                <c:pt idx="687">
                  <c:v>413.85367676340002</c:v>
                </c:pt>
                <c:pt idx="688">
                  <c:v>411.7667914493</c:v>
                </c:pt>
                <c:pt idx="689">
                  <c:v>413.15674279730001</c:v>
                </c:pt>
                <c:pt idx="690">
                  <c:v>414.56927390210001</c:v>
                </c:pt>
                <c:pt idx="691">
                  <c:v>411.91142605279998</c:v>
                </c:pt>
                <c:pt idx="692">
                  <c:v>411.02213903519998</c:v>
                </c:pt>
                <c:pt idx="693">
                  <c:v>411.11555300980001</c:v>
                </c:pt>
                <c:pt idx="694">
                  <c:v>413.75011755409997</c:v>
                </c:pt>
                <c:pt idx="695">
                  <c:v>414.28505303219998</c:v>
                </c:pt>
                <c:pt idx="696">
                  <c:v>415.31351054530001</c:v>
                </c:pt>
                <c:pt idx="697">
                  <c:v>414.35532821779998</c:v>
                </c:pt>
                <c:pt idx="698">
                  <c:v>414.83170031290001</c:v>
                </c:pt>
                <c:pt idx="699">
                  <c:v>414.48466999559997</c:v>
                </c:pt>
                <c:pt idx="700">
                  <c:v>415.61176824350002</c:v>
                </c:pt>
                <c:pt idx="701">
                  <c:v>415.163717147</c:v>
                </c:pt>
                <c:pt idx="702">
                  <c:v>414.21035217769997</c:v>
                </c:pt>
                <c:pt idx="703">
                  <c:v>414.32576126660001</c:v>
                </c:pt>
                <c:pt idx="704">
                  <c:v>415.43787020420001</c:v>
                </c:pt>
                <c:pt idx="705">
                  <c:v>415.98940048230003</c:v>
                </c:pt>
                <c:pt idx="706">
                  <c:v>417.34884960419998</c:v>
                </c:pt>
                <c:pt idx="707">
                  <c:v>417.65723942570003</c:v>
                </c:pt>
                <c:pt idx="708">
                  <c:v>416.55559302149999</c:v>
                </c:pt>
                <c:pt idx="709">
                  <c:v>418.88047462309999</c:v>
                </c:pt>
                <c:pt idx="710">
                  <c:v>417.34026247349999</c:v>
                </c:pt>
                <c:pt idx="711">
                  <c:v>417.76389249980002</c:v>
                </c:pt>
                <c:pt idx="712">
                  <c:v>417.69459112499999</c:v>
                </c:pt>
                <c:pt idx="713">
                  <c:v>419.18384157849999</c:v>
                </c:pt>
                <c:pt idx="714">
                  <c:v>419.19735531319998</c:v>
                </c:pt>
                <c:pt idx="715">
                  <c:v>418.98175348929999</c:v>
                </c:pt>
                <c:pt idx="716">
                  <c:v>419.22792183669998</c:v>
                </c:pt>
                <c:pt idx="717">
                  <c:v>420.40201771</c:v>
                </c:pt>
                <c:pt idx="718">
                  <c:v>420.30859765669999</c:v>
                </c:pt>
                <c:pt idx="719">
                  <c:v>419.939134018</c:v>
                </c:pt>
                <c:pt idx="720">
                  <c:v>420.92599912899999</c:v>
                </c:pt>
                <c:pt idx="721">
                  <c:v>421.67144405649998</c:v>
                </c:pt>
                <c:pt idx="722">
                  <c:v>422.40824330980001</c:v>
                </c:pt>
                <c:pt idx="723">
                  <c:v>421.81395260440001</c:v>
                </c:pt>
                <c:pt idx="724">
                  <c:v>423.11442278779998</c:v>
                </c:pt>
                <c:pt idx="725">
                  <c:v>423.02953952529998</c:v>
                </c:pt>
                <c:pt idx="726">
                  <c:v>422.71737589790001</c:v>
                </c:pt>
                <c:pt idx="727">
                  <c:v>424.45358153090001</c:v>
                </c:pt>
                <c:pt idx="728">
                  <c:v>425.14930651050003</c:v>
                </c:pt>
                <c:pt idx="729">
                  <c:v>426.39792467619998</c:v>
                </c:pt>
                <c:pt idx="730">
                  <c:v>426.969973326</c:v>
                </c:pt>
                <c:pt idx="731">
                  <c:v>426.30217473480002</c:v>
                </c:pt>
                <c:pt idx="732">
                  <c:v>427.41881897970001</c:v>
                </c:pt>
                <c:pt idx="733">
                  <c:v>427.61778648960001</c:v>
                </c:pt>
                <c:pt idx="734">
                  <c:v>426.48936198209998</c:v>
                </c:pt>
                <c:pt idx="735">
                  <c:v>427.53575725870002</c:v>
                </c:pt>
                <c:pt idx="736">
                  <c:v>427.5102754225</c:v>
                </c:pt>
                <c:pt idx="737">
                  <c:v>427.308554163</c:v>
                </c:pt>
                <c:pt idx="738">
                  <c:v>428.95447715450001</c:v>
                </c:pt>
                <c:pt idx="739">
                  <c:v>431.15524836359998</c:v>
                </c:pt>
                <c:pt idx="740">
                  <c:v>432.08531386009997</c:v>
                </c:pt>
                <c:pt idx="741">
                  <c:v>431.87135260820003</c:v>
                </c:pt>
                <c:pt idx="742">
                  <c:v>432.23125387660002</c:v>
                </c:pt>
                <c:pt idx="743">
                  <c:v>431.03233918770002</c:v>
                </c:pt>
                <c:pt idx="744">
                  <c:v>431.2817469652</c:v>
                </c:pt>
                <c:pt idx="745">
                  <c:v>432.64923137469998</c:v>
                </c:pt>
                <c:pt idx="746">
                  <c:v>433.99830642329999</c:v>
                </c:pt>
                <c:pt idx="747">
                  <c:v>433.43629030199997</c:v>
                </c:pt>
                <c:pt idx="748">
                  <c:v>433.32479697000002</c:v>
                </c:pt>
                <c:pt idx="749">
                  <c:v>435.4320994373</c:v>
                </c:pt>
                <c:pt idx="750">
                  <c:v>439.32468820650001</c:v>
                </c:pt>
                <c:pt idx="751">
                  <c:v>442.29728708980002</c:v>
                </c:pt>
                <c:pt idx="752">
                  <c:v>442.22878201470002</c:v>
                </c:pt>
                <c:pt idx="753">
                  <c:v>442.57847141079998</c:v>
                </c:pt>
                <c:pt idx="754">
                  <c:v>442.3603793058</c:v>
                </c:pt>
                <c:pt idx="755">
                  <c:v>444.42937074500003</c:v>
                </c:pt>
                <c:pt idx="756">
                  <c:v>443.1928377561</c:v>
                </c:pt>
                <c:pt idx="757">
                  <c:v>443.50560381619999</c:v>
                </c:pt>
                <c:pt idx="758">
                  <c:v>444.64155624580002</c:v>
                </c:pt>
                <c:pt idx="759">
                  <c:v>442.59316390949999</c:v>
                </c:pt>
                <c:pt idx="760">
                  <c:v>442.8056401069</c:v>
                </c:pt>
                <c:pt idx="761">
                  <c:v>443.11382803710001</c:v>
                </c:pt>
                <c:pt idx="762">
                  <c:v>443.66108244129998</c:v>
                </c:pt>
                <c:pt idx="763">
                  <c:v>443.69471731319999</c:v>
                </c:pt>
                <c:pt idx="764">
                  <c:v>445.36727300379999</c:v>
                </c:pt>
                <c:pt idx="765">
                  <c:v>445.40665427689999</c:v>
                </c:pt>
                <c:pt idx="766">
                  <c:v>446.77165736350003</c:v>
                </c:pt>
                <c:pt idx="767">
                  <c:v>446.9582764845</c:v>
                </c:pt>
                <c:pt idx="768">
                  <c:v>445.92886003870001</c:v>
                </c:pt>
                <c:pt idx="769">
                  <c:v>445.8134028906</c:v>
                </c:pt>
                <c:pt idx="770">
                  <c:v>446.05780967300001</c:v>
                </c:pt>
                <c:pt idx="771">
                  <c:v>445.11951469249999</c:v>
                </c:pt>
                <c:pt idx="772">
                  <c:v>442.07190717240002</c:v>
                </c:pt>
                <c:pt idx="773">
                  <c:v>443.67661609689998</c:v>
                </c:pt>
                <c:pt idx="774">
                  <c:v>442.04429965790001</c:v>
                </c:pt>
                <c:pt idx="775">
                  <c:v>442.8458081727</c:v>
                </c:pt>
                <c:pt idx="776">
                  <c:v>442.78559877010002</c:v>
                </c:pt>
                <c:pt idx="777">
                  <c:v>444.093715143</c:v>
                </c:pt>
                <c:pt idx="778">
                  <c:v>446.04159212949997</c:v>
                </c:pt>
                <c:pt idx="779">
                  <c:v>447.03937308069999</c:v>
                </c:pt>
                <c:pt idx="780">
                  <c:v>446.88944327920001</c:v>
                </c:pt>
                <c:pt idx="781">
                  <c:v>444.29155922370001</c:v>
                </c:pt>
                <c:pt idx="782">
                  <c:v>447.40189569120002</c:v>
                </c:pt>
                <c:pt idx="783">
                  <c:v>447.54714214180001</c:v>
                </c:pt>
                <c:pt idx="784">
                  <c:v>447.23444430209997</c:v>
                </c:pt>
                <c:pt idx="785">
                  <c:v>446.46171243769999</c:v>
                </c:pt>
                <c:pt idx="786">
                  <c:v>444.69261485880003</c:v>
                </c:pt>
                <c:pt idx="787">
                  <c:v>444.26667651039998</c:v>
                </c:pt>
                <c:pt idx="788">
                  <c:v>442.14320878910002</c:v>
                </c:pt>
                <c:pt idx="789">
                  <c:v>444.19110195130003</c:v>
                </c:pt>
                <c:pt idx="790">
                  <c:v>442.6830059115</c:v>
                </c:pt>
                <c:pt idx="791">
                  <c:v>443.84187592670003</c:v>
                </c:pt>
                <c:pt idx="792">
                  <c:v>444.4214722891</c:v>
                </c:pt>
                <c:pt idx="793">
                  <c:v>445.3499796502</c:v>
                </c:pt>
                <c:pt idx="794">
                  <c:v>446.86543570010002</c:v>
                </c:pt>
                <c:pt idx="795">
                  <c:v>446.27445517839999</c:v>
                </c:pt>
                <c:pt idx="796">
                  <c:v>445.7305808909</c:v>
                </c:pt>
                <c:pt idx="797">
                  <c:v>445.50144164749997</c:v>
                </c:pt>
                <c:pt idx="798">
                  <c:v>447.53802845349998</c:v>
                </c:pt>
                <c:pt idx="799">
                  <c:v>448.8262391257</c:v>
                </c:pt>
                <c:pt idx="800">
                  <c:v>448.70439024770002</c:v>
                </c:pt>
                <c:pt idx="801">
                  <c:v>449.087065709</c:v>
                </c:pt>
                <c:pt idx="802">
                  <c:v>447.78522028359998</c:v>
                </c:pt>
                <c:pt idx="803">
                  <c:v>447.8437580849</c:v>
                </c:pt>
                <c:pt idx="804">
                  <c:v>446.6133064851</c:v>
                </c:pt>
                <c:pt idx="805">
                  <c:v>446.91612712469998</c:v>
                </c:pt>
                <c:pt idx="806">
                  <c:v>444.63278726409999</c:v>
                </c:pt>
                <c:pt idx="807">
                  <c:v>445.38165093499998</c:v>
                </c:pt>
                <c:pt idx="808">
                  <c:v>447.05738637770003</c:v>
                </c:pt>
                <c:pt idx="809">
                  <c:v>443.6915039118</c:v>
                </c:pt>
                <c:pt idx="810">
                  <c:v>446.69793768080001</c:v>
                </c:pt>
                <c:pt idx="811">
                  <c:v>447.11946124849999</c:v>
                </c:pt>
                <c:pt idx="812">
                  <c:v>445.72567130649998</c:v>
                </c:pt>
                <c:pt idx="813">
                  <c:v>446.38584504110003</c:v>
                </c:pt>
                <c:pt idx="814">
                  <c:v>444.77067706589997</c:v>
                </c:pt>
                <c:pt idx="815">
                  <c:v>445.97216593309997</c:v>
                </c:pt>
                <c:pt idx="816">
                  <c:v>446.4067185678</c:v>
                </c:pt>
                <c:pt idx="817">
                  <c:v>445.7233911262</c:v>
                </c:pt>
                <c:pt idx="818">
                  <c:v>447.49873771559999</c:v>
                </c:pt>
                <c:pt idx="819">
                  <c:v>449.61390326010002</c:v>
                </c:pt>
                <c:pt idx="820">
                  <c:v>447.09993732869998</c:v>
                </c:pt>
                <c:pt idx="821">
                  <c:v>450.09470183410002</c:v>
                </c:pt>
                <c:pt idx="822">
                  <c:v>449.12511189640003</c:v>
                </c:pt>
                <c:pt idx="823">
                  <c:v>450.05990290530002</c:v>
                </c:pt>
                <c:pt idx="824">
                  <c:v>450.79610052530001</c:v>
                </c:pt>
                <c:pt idx="825">
                  <c:v>450.82057265169999</c:v>
                </c:pt>
                <c:pt idx="826">
                  <c:v>450.0076786935</c:v>
                </c:pt>
                <c:pt idx="827">
                  <c:v>450.24349738659998</c:v>
                </c:pt>
                <c:pt idx="828">
                  <c:v>448.29528633669997</c:v>
                </c:pt>
                <c:pt idx="829">
                  <c:v>449.47519998759998</c:v>
                </c:pt>
                <c:pt idx="830">
                  <c:v>449.00005486280003</c:v>
                </c:pt>
                <c:pt idx="831">
                  <c:v>448.78802542599999</c:v>
                </c:pt>
                <c:pt idx="832">
                  <c:v>451.37925215450002</c:v>
                </c:pt>
                <c:pt idx="833">
                  <c:v>451.26638460660001</c:v>
                </c:pt>
                <c:pt idx="834">
                  <c:v>452.58972302069998</c:v>
                </c:pt>
                <c:pt idx="835">
                  <c:v>452.55015579119998</c:v>
                </c:pt>
                <c:pt idx="836">
                  <c:v>452.62205098340002</c:v>
                </c:pt>
                <c:pt idx="837">
                  <c:v>452.79554489769998</c:v>
                </c:pt>
                <c:pt idx="838">
                  <c:v>452.19610660360001</c:v>
                </c:pt>
                <c:pt idx="839">
                  <c:v>452.22686115110002</c:v>
                </c:pt>
                <c:pt idx="840">
                  <c:v>452.73809121810001</c:v>
                </c:pt>
                <c:pt idx="841">
                  <c:v>452.7939108301</c:v>
                </c:pt>
                <c:pt idx="842">
                  <c:v>452.69921751359999</c:v>
                </c:pt>
                <c:pt idx="843">
                  <c:v>454.69242249960001</c:v>
                </c:pt>
                <c:pt idx="844">
                  <c:v>454.63786347849998</c:v>
                </c:pt>
                <c:pt idx="845">
                  <c:v>454.79351316010002</c:v>
                </c:pt>
                <c:pt idx="846">
                  <c:v>455.0861383093</c:v>
                </c:pt>
                <c:pt idx="847">
                  <c:v>454.2901809782</c:v>
                </c:pt>
                <c:pt idx="848">
                  <c:v>454.80441127749998</c:v>
                </c:pt>
                <c:pt idx="849">
                  <c:v>454.85195366059997</c:v>
                </c:pt>
                <c:pt idx="850">
                  <c:v>455.35251052080002</c:v>
                </c:pt>
                <c:pt idx="851">
                  <c:v>457.11616463749999</c:v>
                </c:pt>
                <c:pt idx="852">
                  <c:v>457.12409359269998</c:v>
                </c:pt>
                <c:pt idx="853">
                  <c:v>455.92994084430001</c:v>
                </c:pt>
                <c:pt idx="854">
                  <c:v>456.06298269720003</c:v>
                </c:pt>
                <c:pt idx="855">
                  <c:v>455.7571584396</c:v>
                </c:pt>
                <c:pt idx="856">
                  <c:v>456.93034723760002</c:v>
                </c:pt>
                <c:pt idx="857">
                  <c:v>457.29560877599999</c:v>
                </c:pt>
                <c:pt idx="858">
                  <c:v>456.82671312079998</c:v>
                </c:pt>
                <c:pt idx="859">
                  <c:v>456.2525887685</c:v>
                </c:pt>
                <c:pt idx="860">
                  <c:v>455.64431420739999</c:v>
                </c:pt>
                <c:pt idx="861">
                  <c:v>455.20700163369997</c:v>
                </c:pt>
                <c:pt idx="862">
                  <c:v>455.59056365499998</c:v>
                </c:pt>
                <c:pt idx="863">
                  <c:v>456.67805896139998</c:v>
                </c:pt>
                <c:pt idx="864">
                  <c:v>456.46496454800001</c:v>
                </c:pt>
                <c:pt idx="865">
                  <c:v>456.56292445380001</c:v>
                </c:pt>
                <c:pt idx="866">
                  <c:v>458.85746989630002</c:v>
                </c:pt>
                <c:pt idx="867">
                  <c:v>458.89058977579998</c:v>
                </c:pt>
                <c:pt idx="868">
                  <c:v>459.70270832419999</c:v>
                </c:pt>
                <c:pt idx="869">
                  <c:v>458.96823869999997</c:v>
                </c:pt>
                <c:pt idx="870">
                  <c:v>460.09138009999998</c:v>
                </c:pt>
                <c:pt idx="871">
                  <c:v>460.44892659999999</c:v>
                </c:pt>
                <c:pt idx="872">
                  <c:v>460.37422524900001</c:v>
                </c:pt>
                <c:pt idx="873">
                  <c:v>460.26697863710001</c:v>
                </c:pt>
                <c:pt idx="874">
                  <c:v>461.64072472340001</c:v>
                </c:pt>
                <c:pt idx="875">
                  <c:v>462.96655809229998</c:v>
                </c:pt>
                <c:pt idx="876">
                  <c:v>464.55655005400001</c:v>
                </c:pt>
                <c:pt idx="877">
                  <c:v>465.15550972829999</c:v>
                </c:pt>
                <c:pt idx="878">
                  <c:v>467.36046496799997</c:v>
                </c:pt>
                <c:pt idx="879">
                  <c:v>465.28517212089997</c:v>
                </c:pt>
                <c:pt idx="880">
                  <c:v>465.449771</c:v>
                </c:pt>
                <c:pt idx="881">
                  <c:v>464.88664729999999</c:v>
                </c:pt>
                <c:pt idx="882">
                  <c:v>466.6319355</c:v>
                </c:pt>
                <c:pt idx="883">
                  <c:v>468.02249790000002</c:v>
                </c:pt>
                <c:pt idx="884">
                  <c:v>466.46593689999997</c:v>
                </c:pt>
                <c:pt idx="885">
                  <c:v>468.24503349999998</c:v>
                </c:pt>
                <c:pt idx="886">
                  <c:v>466.89797399999998</c:v>
                </c:pt>
                <c:pt idx="887">
                  <c:v>466.65532000000002</c:v>
                </c:pt>
                <c:pt idx="888">
                  <c:v>466.59439200000003</c:v>
                </c:pt>
                <c:pt idx="889">
                  <c:v>465.60112980000002</c:v>
                </c:pt>
                <c:pt idx="890">
                  <c:v>467.84028319999999</c:v>
                </c:pt>
                <c:pt idx="891">
                  <c:v>471.48532110000002</c:v>
                </c:pt>
                <c:pt idx="892">
                  <c:v>471.07074990000001</c:v>
                </c:pt>
                <c:pt idx="893">
                  <c:v>473.29766530000001</c:v>
                </c:pt>
                <c:pt idx="894">
                  <c:v>473.27868389999998</c:v>
                </c:pt>
                <c:pt idx="895">
                  <c:v>472.81817769999998</c:v>
                </c:pt>
                <c:pt idx="896">
                  <c:v>475.86703160000002</c:v>
                </c:pt>
                <c:pt idx="897">
                  <c:v>476.06283450000001</c:v>
                </c:pt>
                <c:pt idx="898">
                  <c:v>477.0017272</c:v>
                </c:pt>
                <c:pt idx="899">
                  <c:v>476.92315209999998</c:v>
                </c:pt>
                <c:pt idx="900">
                  <c:v>476.38912920000001</c:v>
                </c:pt>
                <c:pt idx="901">
                  <c:v>476.16240879999998</c:v>
                </c:pt>
                <c:pt idx="902">
                  <c:v>476.24653110000003</c:v>
                </c:pt>
                <c:pt idx="903">
                  <c:v>480.47473500000001</c:v>
                </c:pt>
                <c:pt idx="904">
                  <c:v>480.40850210000002</c:v>
                </c:pt>
                <c:pt idx="905">
                  <c:v>482.31628540000003</c:v>
                </c:pt>
                <c:pt idx="906">
                  <c:v>482.17082490000001</c:v>
                </c:pt>
                <c:pt idx="907">
                  <c:v>484.26438839999997</c:v>
                </c:pt>
                <c:pt idx="908">
                  <c:v>486.55640870000002</c:v>
                </c:pt>
                <c:pt idx="909">
                  <c:v>488.09761680000003</c:v>
                </c:pt>
                <c:pt idx="910">
                  <c:v>489.85115730000001</c:v>
                </c:pt>
                <c:pt idx="911">
                  <c:v>489.30764590000001</c:v>
                </c:pt>
                <c:pt idx="912">
                  <c:v>490.74283800000001</c:v>
                </c:pt>
                <c:pt idx="913">
                  <c:v>492.11155430000002</c:v>
                </c:pt>
                <c:pt idx="914">
                  <c:v>490.01339239999999</c:v>
                </c:pt>
                <c:pt idx="915">
                  <c:v>489.58212600000002</c:v>
                </c:pt>
                <c:pt idx="916">
                  <c:v>486.01662470000002</c:v>
                </c:pt>
                <c:pt idx="917">
                  <c:v>485.66736300000002</c:v>
                </c:pt>
                <c:pt idx="918">
                  <c:v>486.55644100000001</c:v>
                </c:pt>
                <c:pt idx="919">
                  <c:v>485.83282400000002</c:v>
                </c:pt>
                <c:pt idx="920">
                  <c:v>487.13786762000001</c:v>
                </c:pt>
                <c:pt idx="921">
                  <c:v>486.89357052999998</c:v>
                </c:pt>
                <c:pt idx="922">
                  <c:v>487.70137</c:v>
                </c:pt>
                <c:pt idx="923">
                  <c:v>486.70697964999999</c:v>
                </c:pt>
                <c:pt idx="924">
                  <c:v>484.38064980000001</c:v>
                </c:pt>
                <c:pt idx="925">
                  <c:v>482.55614928</c:v>
                </c:pt>
                <c:pt idx="926">
                  <c:v>483.92256362000001</c:v>
                </c:pt>
                <c:pt idx="927">
                  <c:v>485.10699413999998</c:v>
                </c:pt>
                <c:pt idx="928">
                  <c:v>486.34316660000002</c:v>
                </c:pt>
                <c:pt idx="929">
                  <c:v>486.37734549999999</c:v>
                </c:pt>
                <c:pt idx="930">
                  <c:v>486.70526699999999</c:v>
                </c:pt>
                <c:pt idx="931">
                  <c:v>488.74257496000001</c:v>
                </c:pt>
                <c:pt idx="932">
                  <c:v>487.51790675000001</c:v>
                </c:pt>
                <c:pt idx="933">
                  <c:v>486.60698982999997</c:v>
                </c:pt>
                <c:pt idx="934">
                  <c:v>485.06989145</c:v>
                </c:pt>
                <c:pt idx="935">
                  <c:v>487.51666777000003</c:v>
                </c:pt>
                <c:pt idx="936">
                  <c:v>488.66896264000002</c:v>
                </c:pt>
                <c:pt idx="937">
                  <c:v>492.12350127000002</c:v>
                </c:pt>
                <c:pt idx="938">
                  <c:v>491.22298663999999</c:v>
                </c:pt>
                <c:pt idx="939">
                  <c:v>494.67008621999997</c:v>
                </c:pt>
                <c:pt idx="940">
                  <c:v>494.84371134000003</c:v>
                </c:pt>
                <c:pt idx="941">
                  <c:v>495.89229067000002</c:v>
                </c:pt>
                <c:pt idx="942">
                  <c:v>496.64967254999999</c:v>
                </c:pt>
                <c:pt idx="943">
                  <c:v>495.94708836000001</c:v>
                </c:pt>
                <c:pt idx="944">
                  <c:v>497.33472763999998</c:v>
                </c:pt>
                <c:pt idx="945">
                  <c:v>500.07423392999999</c:v>
                </c:pt>
                <c:pt idx="946">
                  <c:v>499.30804787</c:v>
                </c:pt>
                <c:pt idx="947">
                  <c:v>500.00621532999997</c:v>
                </c:pt>
                <c:pt idx="948">
                  <c:v>501.35017576000001</c:v>
                </c:pt>
                <c:pt idx="949">
                  <c:v>503.47137842000001</c:v>
                </c:pt>
                <c:pt idx="950">
                  <c:v>501.79187396999998</c:v>
                </c:pt>
                <c:pt idx="951">
                  <c:v>502.23024234000002</c:v>
                </c:pt>
                <c:pt idx="952">
                  <c:v>502.31188383</c:v>
                </c:pt>
                <c:pt idx="953">
                  <c:v>503.72595693</c:v>
                </c:pt>
                <c:pt idx="954">
                  <c:v>503.86758708000002</c:v>
                </c:pt>
                <c:pt idx="955">
                  <c:v>505.13611615000002</c:v>
                </c:pt>
                <c:pt idx="956">
                  <c:v>506.51426763000001</c:v>
                </c:pt>
                <c:pt idx="957">
                  <c:v>507.91078235999998</c:v>
                </c:pt>
                <c:pt idx="958">
                  <c:v>506.35734929</c:v>
                </c:pt>
                <c:pt idx="959">
                  <c:v>505.81814356000001</c:v>
                </c:pt>
                <c:pt idx="960">
                  <c:v>505.18746635000002</c:v>
                </c:pt>
                <c:pt idx="961">
                  <c:v>505.58885835000001</c:v>
                </c:pt>
                <c:pt idx="962">
                  <c:v>505.94844462999998</c:v>
                </c:pt>
                <c:pt idx="963">
                  <c:v>503.42228548999998</c:v>
                </c:pt>
                <c:pt idx="964">
                  <c:v>503.87273615999999</c:v>
                </c:pt>
                <c:pt idx="965">
                  <c:v>509.12128667000002</c:v>
                </c:pt>
                <c:pt idx="966">
                  <c:v>508.80940142999998</c:v>
                </c:pt>
                <c:pt idx="967">
                  <c:v>511.62026236999998</c:v>
                </c:pt>
                <c:pt idx="968">
                  <c:v>512.06767615000001</c:v>
                </c:pt>
                <c:pt idx="969">
                  <c:v>508.98822267999998</c:v>
                </c:pt>
                <c:pt idx="970">
                  <c:v>508.06590275999997</c:v>
                </c:pt>
                <c:pt idx="971">
                  <c:v>494.53342669</c:v>
                </c:pt>
                <c:pt idx="972">
                  <c:v>495.27018430999999</c:v>
                </c:pt>
                <c:pt idx="973">
                  <c:v>508.74467657999998</c:v>
                </c:pt>
                <c:pt idx="974">
                  <c:v>509.26500242999998</c:v>
                </c:pt>
                <c:pt idx="975">
                  <c:v>508.74997487000002</c:v>
                </c:pt>
                <c:pt idx="976">
                  <c:v>508.37173668999998</c:v>
                </c:pt>
                <c:pt idx="977">
                  <c:v>509.58694250999997</c:v>
                </c:pt>
                <c:pt idx="978">
                  <c:v>508.33222062999999</c:v>
                </c:pt>
                <c:pt idx="979">
                  <c:v>501.17058274999999</c:v>
                </c:pt>
                <c:pt idx="980">
                  <c:v>501.92215314999999</c:v>
                </c:pt>
                <c:pt idx="981">
                  <c:v>500.44242752000002</c:v>
                </c:pt>
                <c:pt idx="982">
                  <c:v>501.03343211999999</c:v>
                </c:pt>
                <c:pt idx="983">
                  <c:v>500.11555167</c:v>
                </c:pt>
                <c:pt idx="984">
                  <c:v>497.84442168999999</c:v>
                </c:pt>
                <c:pt idx="985">
                  <c:v>495.16225175</c:v>
                </c:pt>
                <c:pt idx="986">
                  <c:v>495.61980218999997</c:v>
                </c:pt>
                <c:pt idx="987">
                  <c:v>493.98445569</c:v>
                </c:pt>
                <c:pt idx="988">
                  <c:v>510.32673324000001</c:v>
                </c:pt>
                <c:pt idx="989">
                  <c:v>486.94806570999998</c:v>
                </c:pt>
                <c:pt idx="990">
                  <c:v>480.21416562000002</c:v>
                </c:pt>
                <c:pt idx="991">
                  <c:v>481.94874579999998</c:v>
                </c:pt>
                <c:pt idx="992">
                  <c:v>481.62243439000002</c:v>
                </c:pt>
                <c:pt idx="993">
                  <c:v>483.74129547000001</c:v>
                </c:pt>
                <c:pt idx="994">
                  <c:v>482.94825523999998</c:v>
                </c:pt>
                <c:pt idx="995">
                  <c:v>484.05459543000001</c:v>
                </c:pt>
                <c:pt idx="996">
                  <c:v>483.44782669</c:v>
                </c:pt>
                <c:pt idx="997">
                  <c:v>486.48308179000003</c:v>
                </c:pt>
                <c:pt idx="998">
                  <c:v>489.92557657999998</c:v>
                </c:pt>
                <c:pt idx="999">
                  <c:v>491.3070093</c:v>
                </c:pt>
                <c:pt idx="1000">
                  <c:v>492.26015529</c:v>
                </c:pt>
                <c:pt idx="1001">
                  <c:v>491.12103744000001</c:v>
                </c:pt>
                <c:pt idx="1002">
                  <c:v>492.13825127000001</c:v>
                </c:pt>
                <c:pt idx="1003">
                  <c:v>493.89601726000001</c:v>
                </c:pt>
                <c:pt idx="1004">
                  <c:v>492.29873945000003</c:v>
                </c:pt>
                <c:pt idx="1005">
                  <c:v>492.9567821</c:v>
                </c:pt>
                <c:pt idx="1006">
                  <c:v>492.67743947000002</c:v>
                </c:pt>
                <c:pt idx="1007">
                  <c:v>493.40735659000001</c:v>
                </c:pt>
                <c:pt idx="1008">
                  <c:v>492.73353476</c:v>
                </c:pt>
                <c:pt idx="1009">
                  <c:v>494.39943269000003</c:v>
                </c:pt>
                <c:pt idx="1010">
                  <c:v>494.58765031000001</c:v>
                </c:pt>
                <c:pt idx="1011">
                  <c:v>494.85027765000001</c:v>
                </c:pt>
                <c:pt idx="1012">
                  <c:v>496.32855733000002</c:v>
                </c:pt>
                <c:pt idx="1013">
                  <c:v>496.80223316000001</c:v>
                </c:pt>
                <c:pt idx="1014">
                  <c:v>494.88749816000001</c:v>
                </c:pt>
                <c:pt idx="1015">
                  <c:v>496.14491605000001</c:v>
                </c:pt>
                <c:pt idx="1016">
                  <c:v>496.69781253999997</c:v>
                </c:pt>
                <c:pt idx="1017">
                  <c:v>498.53949376000003</c:v>
                </c:pt>
                <c:pt idx="1018">
                  <c:v>499.05774366999998</c:v>
                </c:pt>
                <c:pt idx="1019">
                  <c:v>499.90684944999998</c:v>
                </c:pt>
                <c:pt idx="1020">
                  <c:v>498.52001024999998</c:v>
                </c:pt>
                <c:pt idx="1021">
                  <c:v>497.54702895000003</c:v>
                </c:pt>
                <c:pt idx="1022">
                  <c:v>497.62959841000003</c:v>
                </c:pt>
                <c:pt idx="1023">
                  <c:v>496.79853816000002</c:v>
                </c:pt>
                <c:pt idx="1024">
                  <c:v>496.38131585000002</c:v>
                </c:pt>
                <c:pt idx="1025">
                  <c:v>496.18394792999999</c:v>
                </c:pt>
                <c:pt idx="1026">
                  <c:v>497.53258582000001</c:v>
                </c:pt>
                <c:pt idx="1027">
                  <c:v>496.96472854000001</c:v>
                </c:pt>
                <c:pt idx="1028">
                  <c:v>496.09187849</c:v>
                </c:pt>
                <c:pt idx="1029">
                  <c:v>496.16822083</c:v>
                </c:pt>
                <c:pt idx="1030">
                  <c:v>495.80294120000002</c:v>
                </c:pt>
                <c:pt idx="1031">
                  <c:v>496.28453944</c:v>
                </c:pt>
                <c:pt idx="1032">
                  <c:v>497.10950231999999</c:v>
                </c:pt>
                <c:pt idx="1033">
                  <c:v>495.43158786999999</c:v>
                </c:pt>
                <c:pt idx="1034">
                  <c:v>495.14215931000001</c:v>
                </c:pt>
                <c:pt idx="1035">
                  <c:v>493.12728335999998</c:v>
                </c:pt>
                <c:pt idx="1036">
                  <c:v>492.86131332000002</c:v>
                </c:pt>
                <c:pt idx="1037">
                  <c:v>492.97884578999998</c:v>
                </c:pt>
                <c:pt idx="1038">
                  <c:v>493.94242045999999</c:v>
                </c:pt>
                <c:pt idx="1039">
                  <c:v>493.16029400000002</c:v>
                </c:pt>
                <c:pt idx="1040">
                  <c:v>494.21599148000001</c:v>
                </c:pt>
                <c:pt idx="1041">
                  <c:v>490.73014549999999</c:v>
                </c:pt>
                <c:pt idx="1042">
                  <c:v>490.74728126000002</c:v>
                </c:pt>
                <c:pt idx="1043">
                  <c:v>489.95411025999999</c:v>
                </c:pt>
                <c:pt idx="1044">
                  <c:v>490.82342471999999</c:v>
                </c:pt>
                <c:pt idx="1045">
                  <c:v>489.17706701999998</c:v>
                </c:pt>
                <c:pt idx="1046">
                  <c:v>488.64046976999998</c:v>
                </c:pt>
                <c:pt idx="1047">
                  <c:v>487.57468667000001</c:v>
                </c:pt>
                <c:pt idx="1048">
                  <c:v>488.87802226999997</c:v>
                </c:pt>
                <c:pt idx="1049">
                  <c:v>486.85145864999998</c:v>
                </c:pt>
                <c:pt idx="1050">
                  <c:v>488.29705906999999</c:v>
                </c:pt>
                <c:pt idx="1051">
                  <c:v>486.38626894999999</c:v>
                </c:pt>
                <c:pt idx="1052">
                  <c:v>486.69782774999999</c:v>
                </c:pt>
                <c:pt idx="1053">
                  <c:v>483.93669398999998</c:v>
                </c:pt>
                <c:pt idx="1054">
                  <c:v>483.9821432</c:v>
                </c:pt>
                <c:pt idx="1055">
                  <c:v>484.58488168999997</c:v>
                </c:pt>
                <c:pt idx="1056">
                  <c:v>480.30979359000003</c:v>
                </c:pt>
                <c:pt idx="1057">
                  <c:v>479.75532856000001</c:v>
                </c:pt>
                <c:pt idx="1058">
                  <c:v>482.68907897000003</c:v>
                </c:pt>
                <c:pt idx="1059">
                  <c:v>484.21482513000001</c:v>
                </c:pt>
                <c:pt idx="1060">
                  <c:v>487.06306662999998</c:v>
                </c:pt>
                <c:pt idx="1061">
                  <c:v>488.38514113000002</c:v>
                </c:pt>
                <c:pt idx="1062">
                  <c:v>489.19666002999998</c:v>
                </c:pt>
                <c:pt idx="1063">
                  <c:v>489.93652694000002</c:v>
                </c:pt>
                <c:pt idx="1064">
                  <c:v>488.40127037000002</c:v>
                </c:pt>
                <c:pt idx="1065">
                  <c:v>489.84052317999999</c:v>
                </c:pt>
                <c:pt idx="1066">
                  <c:v>487.56904427000001</c:v>
                </c:pt>
                <c:pt idx="1067">
                  <c:v>487.28003805999998</c:v>
                </c:pt>
                <c:pt idx="1068">
                  <c:v>487.52604265999997</c:v>
                </c:pt>
                <c:pt idx="1069">
                  <c:v>488.16703826000003</c:v>
                </c:pt>
                <c:pt idx="1070">
                  <c:v>488.46965403000002</c:v>
                </c:pt>
                <c:pt idx="1071">
                  <c:v>489.36758003</c:v>
                </c:pt>
                <c:pt idx="1072">
                  <c:v>490.60957586000001</c:v>
                </c:pt>
                <c:pt idx="1073">
                  <c:v>491.08994834999999</c:v>
                </c:pt>
                <c:pt idx="1074">
                  <c:v>491.21521339999998</c:v>
                </c:pt>
                <c:pt idx="1075">
                  <c:v>491.92129463999999</c:v>
                </c:pt>
                <c:pt idx="1076">
                  <c:v>494.33325736</c:v>
                </c:pt>
                <c:pt idx="1077">
                  <c:v>496.12295133999999</c:v>
                </c:pt>
                <c:pt idx="1078">
                  <c:v>494.62290992999999</c:v>
                </c:pt>
                <c:pt idx="1079">
                  <c:v>494.22277658000002</c:v>
                </c:pt>
                <c:pt idx="1080">
                  <c:v>493.20616068999999</c:v>
                </c:pt>
                <c:pt idx="1081">
                  <c:v>492.80618081</c:v>
                </c:pt>
                <c:pt idx="1082">
                  <c:v>494.08234106999998</c:v>
                </c:pt>
                <c:pt idx="1083">
                  <c:v>494.85177970000001</c:v>
                </c:pt>
                <c:pt idx="1084">
                  <c:v>492.86578281999999</c:v>
                </c:pt>
                <c:pt idx="1085">
                  <c:v>494.19159661999998</c:v>
                </c:pt>
                <c:pt idx="1086">
                  <c:v>492.27671791</c:v>
                </c:pt>
                <c:pt idx="1087">
                  <c:v>491.83038699000002</c:v>
                </c:pt>
                <c:pt idx="1088">
                  <c:v>494.00279419999998</c:v>
                </c:pt>
                <c:pt idx="1089">
                  <c:v>496.33797163000003</c:v>
                </c:pt>
                <c:pt idx="1090">
                  <c:v>498.13997747000002</c:v>
                </c:pt>
                <c:pt idx="1091">
                  <c:v>496.76584689999999</c:v>
                </c:pt>
                <c:pt idx="1092">
                  <c:v>496.63292024999998</c:v>
                </c:pt>
                <c:pt idx="1093">
                  <c:v>498.99668109999999</c:v>
                </c:pt>
                <c:pt idx="1094">
                  <c:v>499.42631697000002</c:v>
                </c:pt>
                <c:pt idx="1095">
                  <c:v>498.24655884999999</c:v>
                </c:pt>
                <c:pt idx="1096">
                  <c:v>498.88030968999999</c:v>
                </c:pt>
                <c:pt idx="1097">
                  <c:v>500.4887109</c:v>
                </c:pt>
                <c:pt idx="1098">
                  <c:v>499.79041960000001</c:v>
                </c:pt>
                <c:pt idx="1099">
                  <c:v>501.93190041000003</c:v>
                </c:pt>
                <c:pt idx="1100">
                  <c:v>500.94422852000002</c:v>
                </c:pt>
                <c:pt idx="1101">
                  <c:v>502.26200490000002</c:v>
                </c:pt>
                <c:pt idx="1102">
                  <c:v>500.72432082</c:v>
                </c:pt>
                <c:pt idx="1103">
                  <c:v>500.19996777</c:v>
                </c:pt>
                <c:pt idx="1104">
                  <c:v>499.43126632000002</c:v>
                </c:pt>
                <c:pt idx="1105">
                  <c:v>499.99540265000002</c:v>
                </c:pt>
                <c:pt idx="1106">
                  <c:v>500.35008436999999</c:v>
                </c:pt>
                <c:pt idx="1107">
                  <c:v>499.04304084</c:v>
                </c:pt>
                <c:pt idx="1108">
                  <c:v>499.72255272000001</c:v>
                </c:pt>
                <c:pt idx="1109">
                  <c:v>499.79591871999997</c:v>
                </c:pt>
                <c:pt idx="1110">
                  <c:v>499.97623678999997</c:v>
                </c:pt>
                <c:pt idx="1111">
                  <c:v>499.26655413999998</c:v>
                </c:pt>
                <c:pt idx="1112">
                  <c:v>501.58603197000002</c:v>
                </c:pt>
                <c:pt idx="1113">
                  <c:v>501.79613269999999</c:v>
                </c:pt>
                <c:pt idx="1114">
                  <c:v>501.27424051999998</c:v>
                </c:pt>
                <c:pt idx="1115">
                  <c:v>502.95209317000001</c:v>
                </c:pt>
                <c:pt idx="1116">
                  <c:v>501.00262200999998</c:v>
                </c:pt>
                <c:pt idx="1117">
                  <c:v>500.82129630999998</c:v>
                </c:pt>
                <c:pt idx="1118">
                  <c:v>500.5493563</c:v>
                </c:pt>
                <c:pt idx="1119">
                  <c:v>502.24295716</c:v>
                </c:pt>
                <c:pt idx="1120">
                  <c:v>501.07614416000001</c:v>
                </c:pt>
                <c:pt idx="1121">
                  <c:v>501.69988842999999</c:v>
                </c:pt>
                <c:pt idx="1122">
                  <c:v>502.10076340000001</c:v>
                </c:pt>
                <c:pt idx="1123">
                  <c:v>500.86327963999997</c:v>
                </c:pt>
                <c:pt idx="1124">
                  <c:v>500.14138100000002</c:v>
                </c:pt>
                <c:pt idx="1125">
                  <c:v>501.31721811</c:v>
                </c:pt>
                <c:pt idx="1126">
                  <c:v>500.98662839000002</c:v>
                </c:pt>
                <c:pt idx="1127">
                  <c:v>499.89913895000001</c:v>
                </c:pt>
                <c:pt idx="1128">
                  <c:v>500.44575921000001</c:v>
                </c:pt>
                <c:pt idx="1129">
                  <c:v>501.42566133000003</c:v>
                </c:pt>
                <c:pt idx="1130">
                  <c:v>501.00775593999998</c:v>
                </c:pt>
                <c:pt idx="1131">
                  <c:v>500.66997641</c:v>
                </c:pt>
                <c:pt idx="1132">
                  <c:v>502.34484956</c:v>
                </c:pt>
                <c:pt idx="1133">
                  <c:v>502.53719537000001</c:v>
                </c:pt>
                <c:pt idx="1134">
                  <c:v>502.28314669000002</c:v>
                </c:pt>
                <c:pt idx="1135">
                  <c:v>503.37416769999999</c:v>
                </c:pt>
                <c:pt idx="1136">
                  <c:v>503.00901087</c:v>
                </c:pt>
                <c:pt idx="1137">
                  <c:v>503.39102774999998</c:v>
                </c:pt>
                <c:pt idx="1138">
                  <c:v>502.29110459999998</c:v>
                </c:pt>
                <c:pt idx="1139">
                  <c:v>502.84893550999999</c:v>
                </c:pt>
                <c:pt idx="1140">
                  <c:v>503.11808250000001</c:v>
                </c:pt>
                <c:pt idx="1141">
                  <c:v>502.71510317000002</c:v>
                </c:pt>
                <c:pt idx="1142">
                  <c:v>504.19902607</c:v>
                </c:pt>
                <c:pt idx="1143">
                  <c:v>503.09933468999998</c:v>
                </c:pt>
                <c:pt idx="1144">
                  <c:v>503.36166308999998</c:v>
                </c:pt>
                <c:pt idx="1145">
                  <c:v>504.48137125</c:v>
                </c:pt>
                <c:pt idx="1146">
                  <c:v>503.74797982000001</c:v>
                </c:pt>
                <c:pt idx="1147">
                  <c:v>503.74061424000001</c:v>
                </c:pt>
                <c:pt idx="1148">
                  <c:v>503.00033186000002</c:v>
                </c:pt>
                <c:pt idx="1149">
                  <c:v>503.04697023</c:v>
                </c:pt>
                <c:pt idx="1150">
                  <c:v>502.84247868</c:v>
                </c:pt>
                <c:pt idx="1151">
                  <c:v>503.63764422999998</c:v>
                </c:pt>
                <c:pt idx="1152">
                  <c:v>503.57700992000002</c:v>
                </c:pt>
                <c:pt idx="1153">
                  <c:v>502.81802858999998</c:v>
                </c:pt>
                <c:pt idx="1154">
                  <c:v>501.67437776999998</c:v>
                </c:pt>
                <c:pt idx="1155">
                  <c:v>498.95302297000001</c:v>
                </c:pt>
                <c:pt idx="1156">
                  <c:v>498.83884157</c:v>
                </c:pt>
                <c:pt idx="1157">
                  <c:v>500.42037563999997</c:v>
                </c:pt>
                <c:pt idx="1158">
                  <c:v>501.88061319000002</c:v>
                </c:pt>
                <c:pt idx="1159">
                  <c:v>502.8575386</c:v>
                </c:pt>
                <c:pt idx="1160">
                  <c:v>501.14477479999999</c:v>
                </c:pt>
                <c:pt idx="1161">
                  <c:v>502.1215594578</c:v>
                </c:pt>
                <c:pt idx="1162">
                  <c:v>502.20302632369999</c:v>
                </c:pt>
                <c:pt idx="1163">
                  <c:v>500.70031022410001</c:v>
                </c:pt>
                <c:pt idx="1164">
                  <c:v>497.32825238800001</c:v>
                </c:pt>
                <c:pt idx="1165">
                  <c:v>498.00038851959999</c:v>
                </c:pt>
                <c:pt idx="1166">
                  <c:v>495.9214133136</c:v>
                </c:pt>
                <c:pt idx="1167">
                  <c:v>499.40534373650001</c:v>
                </c:pt>
                <c:pt idx="1168">
                  <c:v>498.78328024400003</c:v>
                </c:pt>
                <c:pt idx="1169">
                  <c:v>493.52737753119999</c:v>
                </c:pt>
                <c:pt idx="1170">
                  <c:v>495.06163817999999</c:v>
                </c:pt>
                <c:pt idx="1171">
                  <c:v>496.41311153999999</c:v>
                </c:pt>
                <c:pt idx="1172">
                  <c:v>498.03464597999999</c:v>
                </c:pt>
                <c:pt idx="1173">
                  <c:v>498.69041289</c:v>
                </c:pt>
                <c:pt idx="1174">
                  <c:v>497.5132638</c:v>
                </c:pt>
                <c:pt idx="1175">
                  <c:v>498.88914032999998</c:v>
                </c:pt>
                <c:pt idx="1176">
                  <c:v>498.86346753999999</c:v>
                </c:pt>
                <c:pt idx="1177">
                  <c:v>498.54509646999998</c:v>
                </c:pt>
                <c:pt idx="1178">
                  <c:v>497.39131085999998</c:v>
                </c:pt>
                <c:pt idx="1179">
                  <c:v>496.59189742000001</c:v>
                </c:pt>
                <c:pt idx="1180">
                  <c:v>497.08521912999998</c:v>
                </c:pt>
                <c:pt idx="1181">
                  <c:v>496.85182106000002</c:v>
                </c:pt>
                <c:pt idx="1182">
                  <c:v>496.34047955</c:v>
                </c:pt>
                <c:pt idx="1183">
                  <c:v>496.56461367000003</c:v>
                </c:pt>
                <c:pt idx="1184">
                  <c:v>496.06602915000002</c:v>
                </c:pt>
                <c:pt idx="1185">
                  <c:v>496.33528838000001</c:v>
                </c:pt>
                <c:pt idx="1186">
                  <c:v>499.62607885</c:v>
                </c:pt>
                <c:pt idx="1187">
                  <c:v>499.29762288000001</c:v>
                </c:pt>
                <c:pt idx="1188">
                  <c:v>497.82504528999999</c:v>
                </c:pt>
                <c:pt idx="1189">
                  <c:v>502.05341675</c:v>
                </c:pt>
                <c:pt idx="1190">
                  <c:v>503.28135895000003</c:v>
                </c:pt>
                <c:pt idx="1191">
                  <c:v>505.83262662999999</c:v>
                </c:pt>
                <c:pt idx="1192">
                  <c:v>504.76615141000002</c:v>
                </c:pt>
                <c:pt idx="1193">
                  <c:v>505.64745582</c:v>
                </c:pt>
                <c:pt idx="1194">
                  <c:v>506.92038851000001</c:v>
                </c:pt>
                <c:pt idx="1195">
                  <c:v>506.24156907000003</c:v>
                </c:pt>
                <c:pt idx="1196">
                  <c:v>505.53161919000001</c:v>
                </c:pt>
                <c:pt idx="1197">
                  <c:v>505.43551660999998</c:v>
                </c:pt>
                <c:pt idx="1198">
                  <c:v>505.42386686999998</c:v>
                </c:pt>
                <c:pt idx="1199">
                  <c:v>505.60987583999997</c:v>
                </c:pt>
                <c:pt idx="1200">
                  <c:v>504.73923879</c:v>
                </c:pt>
                <c:pt idx="1201">
                  <c:v>503.37400353999999</c:v>
                </c:pt>
                <c:pt idx="1202">
                  <c:v>503.31530629999997</c:v>
                </c:pt>
                <c:pt idx="1203">
                  <c:v>503.43859777</c:v>
                </c:pt>
                <c:pt idx="1204">
                  <c:v>501.82998049999998</c:v>
                </c:pt>
                <c:pt idx="1205">
                  <c:v>503.77194347</c:v>
                </c:pt>
                <c:pt idx="1206">
                  <c:v>504.45277514999998</c:v>
                </c:pt>
                <c:pt idx="1207">
                  <c:v>504.34892000999997</c:v>
                </c:pt>
                <c:pt idx="1208">
                  <c:v>505.18364881000002</c:v>
                </c:pt>
                <c:pt idx="1209">
                  <c:v>509.47370692999999</c:v>
                </c:pt>
                <c:pt idx="1210">
                  <c:v>509.61033801999997</c:v>
                </c:pt>
                <c:pt idx="1211">
                  <c:v>509.79432007000003</c:v>
                </c:pt>
                <c:pt idx="1212">
                  <c:v>511.36045934999999</c:v>
                </c:pt>
                <c:pt idx="1213">
                  <c:v>509.05597906000003</c:v>
                </c:pt>
                <c:pt idx="1214">
                  <c:v>508.97503845</c:v>
                </c:pt>
                <c:pt idx="1215">
                  <c:v>507.44958697999999</c:v>
                </c:pt>
                <c:pt idx="1216">
                  <c:v>508.58407155999998</c:v>
                </c:pt>
                <c:pt idx="1217">
                  <c:v>509.78476717000001</c:v>
                </c:pt>
                <c:pt idx="1218">
                  <c:v>511.09250868999999</c:v>
                </c:pt>
                <c:pt idx="1219">
                  <c:v>513.17882745999998</c:v>
                </c:pt>
                <c:pt idx="1220">
                  <c:v>510.64831179999999</c:v>
                </c:pt>
                <c:pt idx="1221">
                  <c:v>512.31206538000004</c:v>
                </c:pt>
                <c:pt idx="1222">
                  <c:v>512.92860130999998</c:v>
                </c:pt>
                <c:pt idx="1223">
                  <c:v>511.29078341000002</c:v>
                </c:pt>
                <c:pt idx="1224">
                  <c:v>508.88928756000001</c:v>
                </c:pt>
                <c:pt idx="1225">
                  <c:v>508.72104446999998</c:v>
                </c:pt>
                <c:pt idx="1226">
                  <c:v>507.96887994999997</c:v>
                </c:pt>
                <c:pt idx="1227">
                  <c:v>509.13578847999997</c:v>
                </c:pt>
                <c:pt idx="1228">
                  <c:v>508.59447790000002</c:v>
                </c:pt>
                <c:pt idx="1229">
                  <c:v>508.10758503</c:v>
                </c:pt>
                <c:pt idx="1230">
                  <c:v>506.55627493999998</c:v>
                </c:pt>
                <c:pt idx="1231">
                  <c:v>510.22263335000002</c:v>
                </c:pt>
                <c:pt idx="1232">
                  <c:v>509.64373606999999</c:v>
                </c:pt>
                <c:pt idx="1233">
                  <c:v>509.63278731999998</c:v>
                </c:pt>
                <c:pt idx="1234">
                  <c:v>510.62142103000002</c:v>
                </c:pt>
                <c:pt idx="1235">
                  <c:v>511.14005763</c:v>
                </c:pt>
                <c:pt idx="1236">
                  <c:v>510.70382067000003</c:v>
                </c:pt>
                <c:pt idx="1237">
                  <c:v>506.98013779000001</c:v>
                </c:pt>
                <c:pt idx="1238">
                  <c:v>509.36769199999998</c:v>
                </c:pt>
                <c:pt idx="1239">
                  <c:v>509.53280431000002</c:v>
                </c:pt>
                <c:pt idx="1240">
                  <c:v>506.30555522999998</c:v>
                </c:pt>
                <c:pt idx="1241">
                  <c:v>508.88076002000003</c:v>
                </c:pt>
                <c:pt idx="1242">
                  <c:v>508.32728179999998</c:v>
                </c:pt>
                <c:pt idx="1243">
                  <c:v>508.63883430999999</c:v>
                </c:pt>
                <c:pt idx="1244">
                  <c:v>507.90976889000001</c:v>
                </c:pt>
                <c:pt idx="1245">
                  <c:v>508.30964188000002</c:v>
                </c:pt>
                <c:pt idx="1246">
                  <c:v>505.91224220999999</c:v>
                </c:pt>
                <c:pt idx="1247">
                  <c:v>509.23490787999998</c:v>
                </c:pt>
                <c:pt idx="1248">
                  <c:v>509.72428703999998</c:v>
                </c:pt>
                <c:pt idx="1249">
                  <c:v>508.43012913000001</c:v>
                </c:pt>
                <c:pt idx="1250">
                  <c:v>507.73208504000002</c:v>
                </c:pt>
                <c:pt idx="1251">
                  <c:v>503.46339870999998</c:v>
                </c:pt>
                <c:pt idx="1252">
                  <c:v>503.72302195999998</c:v>
                </c:pt>
                <c:pt idx="1253">
                  <c:v>504.58878582</c:v>
                </c:pt>
                <c:pt idx="1254">
                  <c:v>503.24208055999998</c:v>
                </c:pt>
                <c:pt idx="1255">
                  <c:v>503.00442353</c:v>
                </c:pt>
                <c:pt idx="1256">
                  <c:v>502.28117950000001</c:v>
                </c:pt>
                <c:pt idx="1257">
                  <c:v>499.14640968999998</c:v>
                </c:pt>
                <c:pt idx="1258">
                  <c:v>500.38515367000002</c:v>
                </c:pt>
                <c:pt idx="1259">
                  <c:v>501.33517437</c:v>
                </c:pt>
                <c:pt idx="1260">
                  <c:v>503.23257265000001</c:v>
                </c:pt>
                <c:pt idx="1261">
                  <c:v>503.04348092999999</c:v>
                </c:pt>
                <c:pt idx="1262">
                  <c:v>502.65735189999998</c:v>
                </c:pt>
                <c:pt idx="1263">
                  <c:v>501.45313190000002</c:v>
                </c:pt>
                <c:pt idx="1264">
                  <c:v>502.39130533000002</c:v>
                </c:pt>
              </c:numCache>
            </c:numRef>
          </c:val>
          <c:smooth val="0"/>
        </c:ser>
        <c:dLbls>
          <c:showLegendKey val="0"/>
          <c:showVal val="0"/>
          <c:showCatName val="0"/>
          <c:showSerName val="0"/>
          <c:showPercent val="0"/>
          <c:showBubbleSize val="0"/>
        </c:dLbls>
        <c:marker val="1"/>
        <c:smooth val="0"/>
        <c:axId val="117038592"/>
        <c:axId val="686121536"/>
      </c:lineChart>
      <c:catAx>
        <c:axId val="117038592"/>
        <c:scaling>
          <c:orientation val="minMax"/>
        </c:scaling>
        <c:delete val="0"/>
        <c:axPos val="b"/>
        <c:numFmt formatCode="General" sourceLinked="1"/>
        <c:majorTickMark val="none"/>
        <c:minorTickMark val="none"/>
        <c:tickLblPos val="nextTo"/>
        <c:txPr>
          <a:bodyPr rot="-5400000" vert="horz"/>
          <a:lstStyle/>
          <a:p>
            <a:pPr>
              <a:defRPr/>
            </a:pPr>
            <a:endParaRPr lang="is-IS"/>
          </a:p>
        </c:txPr>
        <c:crossAx val="686121536"/>
        <c:crosses val="autoZero"/>
        <c:auto val="1"/>
        <c:lblAlgn val="ctr"/>
        <c:lblOffset val="100"/>
        <c:noMultiLvlLbl val="0"/>
      </c:catAx>
      <c:valAx>
        <c:axId val="686121536"/>
        <c:scaling>
          <c:orientation val="minMax"/>
        </c:scaling>
        <c:delete val="0"/>
        <c:axPos val="l"/>
        <c:numFmt formatCode="General" sourceLinked="1"/>
        <c:majorTickMark val="out"/>
        <c:minorTickMark val="none"/>
        <c:tickLblPos val="nextTo"/>
        <c:crossAx val="117038592"/>
        <c:crosses val="autoZero"/>
        <c:crossBetween val="between"/>
      </c:valAx>
    </c:plotArea>
    <c:legend>
      <c:legendPos val="r"/>
      <c:layout>
        <c:manualLayout>
          <c:xMode val="edge"/>
          <c:yMode val="edge"/>
          <c:x val="6.5089724025365128E-2"/>
          <c:y val="7.2531222504392298E-2"/>
          <c:w val="0.54020001102681936"/>
          <c:h val="0.16354780546455128"/>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464595867868557E-2"/>
          <c:y val="0.11366958577675657"/>
          <c:w val="0.83421351676322375"/>
          <c:h val="0.71212630603863958"/>
        </c:manualLayout>
      </c:layout>
      <c:lineChart>
        <c:grouping val="standard"/>
        <c:varyColors val="0"/>
        <c:ser>
          <c:idx val="0"/>
          <c:order val="0"/>
          <c:tx>
            <c:v>Assets, net</c:v>
          </c:tx>
          <c:spPr>
            <a:ln w="50800">
              <a:solidFill>
                <a:srgbClr val="002060"/>
              </a:solidFill>
            </a:ln>
          </c:spPr>
          <c:marker>
            <c:symbol val="none"/>
          </c:marker>
          <c:dLbls>
            <c:dLbl>
              <c:idx val="10"/>
              <c:layout>
                <c:manualLayout>
                  <c:x val="-3.2818535035724253E-2"/>
                  <c:y val="-4.5136664070504588E-2"/>
                </c:manualLayout>
              </c:layout>
              <c:showLegendKey val="0"/>
              <c:showVal val="1"/>
              <c:showCatName val="0"/>
              <c:showSerName val="0"/>
              <c:showPercent val="0"/>
              <c:showBubbleSize val="0"/>
            </c:dLbl>
            <c:dLbl>
              <c:idx val="15"/>
              <c:layout>
                <c:manualLayout>
                  <c:x val="-5.4697558392873755E-3"/>
                  <c:y val="-4.1912616636897139E-2"/>
                </c:manualLayout>
              </c:layout>
              <c:showLegendKey val="0"/>
              <c:showVal val="1"/>
              <c:showCatName val="0"/>
              <c:showSerName val="0"/>
              <c:showPercent val="0"/>
              <c:showBubbleSize val="0"/>
            </c:dLbl>
            <c:showLegendKey val="0"/>
            <c:showVal val="0"/>
            <c:showCatName val="0"/>
            <c:showSerName val="0"/>
            <c:showPercent val="0"/>
            <c:showBubbleSize val="0"/>
          </c:dLbls>
          <c:cat>
            <c:numRef>
              <c:f>'D31'!$F$3:$F$18</c:f>
              <c:numCache>
                <c:formatCode>0_)</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'D31'!$L$3:$L$18</c:f>
              <c:numCache>
                <c:formatCode>0%</c:formatCode>
                <c:ptCount val="16"/>
                <c:pt idx="0">
                  <c:v>0.67010499276108537</c:v>
                </c:pt>
                <c:pt idx="1">
                  <c:v>0.69230429306878194</c:v>
                </c:pt>
                <c:pt idx="2">
                  <c:v>0.81842792287780342</c:v>
                </c:pt>
                <c:pt idx="3">
                  <c:v>0.82791734369584069</c:v>
                </c:pt>
                <c:pt idx="4">
                  <c:v>0.8352934470277007</c:v>
                </c:pt>
                <c:pt idx="5">
                  <c:v>0.83156347602425129</c:v>
                </c:pt>
                <c:pt idx="6">
                  <c:v>0.97918929517879005</c:v>
                </c:pt>
                <c:pt idx="7">
                  <c:v>1.060629517460256</c:v>
                </c:pt>
                <c:pt idx="8">
                  <c:v>1.1880174313178777</c:v>
                </c:pt>
                <c:pt idx="9">
                  <c:v>1.2825666907980646</c:v>
                </c:pt>
                <c:pt idx="10">
                  <c:v>1.297034076406349</c:v>
                </c:pt>
                <c:pt idx="11">
                  <c:v>1.0794071115806709</c:v>
                </c:pt>
                <c:pt idx="12">
                  <c:v>1.1848271718267547</c:v>
                </c:pt>
                <c:pt idx="13">
                  <c:v>1.2432722608537126</c:v>
                </c:pt>
                <c:pt idx="14">
                  <c:v>1.2854711088262094</c:v>
                </c:pt>
                <c:pt idx="15">
                  <c:v>1.4026912586780096</c:v>
                </c:pt>
              </c:numCache>
            </c:numRef>
          </c:val>
          <c:smooth val="0"/>
        </c:ser>
        <c:ser>
          <c:idx val="1"/>
          <c:order val="1"/>
          <c:tx>
            <c:v>therof domestic securities</c:v>
          </c:tx>
          <c:spPr>
            <a:ln w="50800">
              <a:solidFill>
                <a:schemeClr val="tx2">
                  <a:lumMod val="60000"/>
                  <a:lumOff val="40000"/>
                </a:schemeClr>
              </a:solidFill>
            </a:ln>
          </c:spPr>
          <c:marker>
            <c:symbol val="none"/>
          </c:marker>
          <c:dLbls>
            <c:dLbl>
              <c:idx val="10"/>
              <c:layout>
                <c:manualLayout>
                  <c:x val="-2.7348779196436877E-2"/>
                  <c:y val="-4.1912616636897174E-2"/>
                </c:manualLayout>
              </c:layout>
              <c:showLegendKey val="0"/>
              <c:showVal val="1"/>
              <c:showCatName val="0"/>
              <c:showSerName val="0"/>
              <c:showPercent val="0"/>
              <c:showBubbleSize val="0"/>
            </c:dLbl>
            <c:dLbl>
              <c:idx val="15"/>
              <c:layout>
                <c:manualLayout>
                  <c:x val="0"/>
                  <c:y val="-3.8688569203289704E-2"/>
                </c:manualLayout>
              </c:layout>
              <c:showLegendKey val="0"/>
              <c:showVal val="1"/>
              <c:showCatName val="0"/>
              <c:showSerName val="0"/>
              <c:showPercent val="0"/>
              <c:showBubbleSize val="0"/>
            </c:dLbl>
            <c:showLegendKey val="0"/>
            <c:showVal val="0"/>
            <c:showCatName val="0"/>
            <c:showSerName val="0"/>
            <c:showPercent val="0"/>
            <c:showBubbleSize val="0"/>
          </c:dLbls>
          <c:cat>
            <c:numRef>
              <c:f>'D31'!$F$3:$F$18</c:f>
              <c:numCache>
                <c:formatCode>0_)</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'D31'!$M$3:$M$18</c:f>
              <c:numCache>
                <c:formatCode>0%</c:formatCode>
                <c:ptCount val="16"/>
                <c:pt idx="0">
                  <c:v>0.60114340650780318</c:v>
                </c:pt>
                <c:pt idx="1">
                  <c:v>0.58531494798314654</c:v>
                </c:pt>
                <c:pt idx="2">
                  <c:v>0.64228596186900988</c:v>
                </c:pt>
                <c:pt idx="3">
                  <c:v>0.62135117229033543</c:v>
                </c:pt>
                <c:pt idx="4">
                  <c:v>0.64048690623323923</c:v>
                </c:pt>
                <c:pt idx="5">
                  <c:v>0.6792981811501011</c:v>
                </c:pt>
                <c:pt idx="6">
                  <c:v>0.74718416142794331</c:v>
                </c:pt>
                <c:pt idx="7">
                  <c:v>0.78778378761929646</c:v>
                </c:pt>
                <c:pt idx="8">
                  <c:v>0.85940686723731163</c:v>
                </c:pt>
                <c:pt idx="9">
                  <c:v>0.88339571556440943</c:v>
                </c:pt>
                <c:pt idx="10">
                  <c:v>0.90351768778705877</c:v>
                </c:pt>
                <c:pt idx="11">
                  <c:v>0.68538571388040359</c:v>
                </c:pt>
                <c:pt idx="12">
                  <c:v>0.75981840941333556</c:v>
                </c:pt>
                <c:pt idx="13">
                  <c:v>0.87211110242987733</c:v>
                </c:pt>
                <c:pt idx="14">
                  <c:v>0.93445525006908836</c:v>
                </c:pt>
                <c:pt idx="15">
                  <c:v>0.99788783143864557</c:v>
                </c:pt>
              </c:numCache>
            </c:numRef>
          </c:val>
          <c:smooth val="0"/>
        </c:ser>
        <c:ser>
          <c:idx val="2"/>
          <c:order val="2"/>
          <c:tx>
            <c:v>therof foreign securities</c:v>
          </c:tx>
          <c:spPr>
            <a:ln w="50800">
              <a:solidFill>
                <a:schemeClr val="accent1">
                  <a:lumMod val="40000"/>
                  <a:lumOff val="60000"/>
                </a:schemeClr>
              </a:solidFill>
            </a:ln>
          </c:spPr>
          <c:marker>
            <c:symbol val="none"/>
          </c:marker>
          <c:dLbls>
            <c:dLbl>
              <c:idx val="10"/>
              <c:layout>
                <c:manualLayout>
                  <c:x val="-2.1879023357149502E-2"/>
                  <c:y val="-4.1912616636897118E-2"/>
                </c:manualLayout>
              </c:layout>
              <c:showLegendKey val="0"/>
              <c:showVal val="1"/>
              <c:showCatName val="0"/>
              <c:showSerName val="0"/>
              <c:showPercent val="0"/>
              <c:showBubbleSize val="0"/>
            </c:dLbl>
            <c:dLbl>
              <c:idx val="15"/>
              <c:layout>
                <c:manualLayout>
                  <c:x val="-1.0939511678574617E-2"/>
                  <c:y val="-3.868882306529229E-2"/>
                </c:manualLayout>
              </c:layout>
              <c:showLegendKey val="0"/>
              <c:showVal val="1"/>
              <c:showCatName val="0"/>
              <c:showSerName val="0"/>
              <c:showPercent val="0"/>
              <c:showBubbleSize val="0"/>
            </c:dLbl>
            <c:showLegendKey val="0"/>
            <c:showVal val="0"/>
            <c:showCatName val="0"/>
            <c:showSerName val="0"/>
            <c:showPercent val="0"/>
            <c:showBubbleSize val="0"/>
          </c:dLbls>
          <c:cat>
            <c:numRef>
              <c:f>'D31'!$F$3:$F$18</c:f>
              <c:numCache>
                <c:formatCode>0_)</c:formatCode>
                <c:ptCount val="1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numCache>
            </c:numRef>
          </c:cat>
          <c:val>
            <c:numRef>
              <c:f>'D31'!$N$3:$N$18</c:f>
              <c:numCache>
                <c:formatCode>0%</c:formatCode>
                <c:ptCount val="16"/>
                <c:pt idx="0">
                  <c:v>4.8635626099612021E-2</c:v>
                </c:pt>
                <c:pt idx="1">
                  <c:v>8.4387805570332805E-2</c:v>
                </c:pt>
                <c:pt idx="2">
                  <c:v>0.15508405294758532</c:v>
                </c:pt>
                <c:pt idx="3">
                  <c:v>0.18719058365155533</c:v>
                </c:pt>
                <c:pt idx="4">
                  <c:v>0.17449675732678321</c:v>
                </c:pt>
                <c:pt idx="5">
                  <c:v>0.12606038336701575</c:v>
                </c:pt>
                <c:pt idx="6">
                  <c:v>0.19004741589323701</c:v>
                </c:pt>
                <c:pt idx="7">
                  <c:v>0.23391937351433814</c:v>
                </c:pt>
                <c:pt idx="8">
                  <c:v>0.29086903113849516</c:v>
                </c:pt>
                <c:pt idx="9">
                  <c:v>0.37912565612586663</c:v>
                </c:pt>
                <c:pt idx="10">
                  <c:v>0.35020824895111308</c:v>
                </c:pt>
                <c:pt idx="11">
                  <c:v>0.31200948967336017</c:v>
                </c:pt>
                <c:pt idx="12">
                  <c:v>0.3538906784611533</c:v>
                </c:pt>
                <c:pt idx="13">
                  <c:v>0.30664635257962863</c:v>
                </c:pt>
                <c:pt idx="14">
                  <c:v>0.28726709882356832</c:v>
                </c:pt>
                <c:pt idx="15">
                  <c:v>0.3230201200447021</c:v>
                </c:pt>
              </c:numCache>
            </c:numRef>
          </c:val>
          <c:smooth val="0"/>
        </c:ser>
        <c:dLbls>
          <c:showLegendKey val="0"/>
          <c:showVal val="0"/>
          <c:showCatName val="0"/>
          <c:showSerName val="0"/>
          <c:showPercent val="0"/>
          <c:showBubbleSize val="0"/>
        </c:dLbls>
        <c:marker val="1"/>
        <c:smooth val="0"/>
        <c:axId val="117009408"/>
        <c:axId val="686124416"/>
      </c:lineChart>
      <c:catAx>
        <c:axId val="117009408"/>
        <c:scaling>
          <c:orientation val="minMax"/>
        </c:scaling>
        <c:delete val="0"/>
        <c:axPos val="b"/>
        <c:numFmt formatCode="0_)" sourceLinked="1"/>
        <c:majorTickMark val="in"/>
        <c:minorTickMark val="none"/>
        <c:tickLblPos val="nextTo"/>
        <c:crossAx val="686124416"/>
        <c:crosses val="autoZero"/>
        <c:auto val="1"/>
        <c:lblAlgn val="ctr"/>
        <c:lblOffset val="100"/>
        <c:noMultiLvlLbl val="0"/>
      </c:catAx>
      <c:valAx>
        <c:axId val="686124416"/>
        <c:scaling>
          <c:orientation val="minMax"/>
        </c:scaling>
        <c:delete val="0"/>
        <c:axPos val="l"/>
        <c:numFmt formatCode="0%" sourceLinked="1"/>
        <c:majorTickMark val="in"/>
        <c:minorTickMark val="none"/>
        <c:tickLblPos val="nextTo"/>
        <c:crossAx val="117009408"/>
        <c:crosses val="autoZero"/>
        <c:crossBetween val="midCat"/>
      </c:valAx>
    </c:plotArea>
    <c:legend>
      <c:legendPos val="r"/>
      <c:layout>
        <c:manualLayout>
          <c:xMode val="edge"/>
          <c:yMode val="edge"/>
          <c:x val="0.11130381176510036"/>
          <c:y val="0.10960264481109183"/>
          <c:w val="0.32627975691512801"/>
          <c:h val="0.20761877271836734"/>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551377663695119E-2"/>
          <c:y val="9.4925101697238501E-2"/>
          <c:w val="0.89891166687864454"/>
          <c:h val="0.6390955433234925"/>
        </c:manualLayout>
      </c:layout>
      <c:lineChart>
        <c:grouping val="standard"/>
        <c:varyColors val="0"/>
        <c:ser>
          <c:idx val="0"/>
          <c:order val="0"/>
          <c:spPr>
            <a:ln w="50800">
              <a:solidFill>
                <a:srgbClr val="002060"/>
              </a:solidFill>
            </a:ln>
          </c:spPr>
          <c:marker>
            <c:symbol val="none"/>
          </c:marker>
          <c:cat>
            <c:numRef>
              <c:f>'D32'!$A$14:$A$301</c:f>
              <c:numCache>
                <c:formatCode>mmm\-yy</c:formatCode>
                <c:ptCount val="288"/>
                <c:pt idx="0">
                  <c:v>32629</c:v>
                </c:pt>
                <c:pt idx="1">
                  <c:v>32660</c:v>
                </c:pt>
                <c:pt idx="2">
                  <c:v>32690</c:v>
                </c:pt>
                <c:pt idx="3">
                  <c:v>32721</c:v>
                </c:pt>
                <c:pt idx="4">
                  <c:v>32752</c:v>
                </c:pt>
                <c:pt idx="5">
                  <c:v>32782</c:v>
                </c:pt>
                <c:pt idx="6">
                  <c:v>32813</c:v>
                </c:pt>
                <c:pt idx="7">
                  <c:v>32843</c:v>
                </c:pt>
                <c:pt idx="8">
                  <c:v>32874</c:v>
                </c:pt>
                <c:pt idx="9">
                  <c:v>32905</c:v>
                </c:pt>
                <c:pt idx="10">
                  <c:v>32933</c:v>
                </c:pt>
                <c:pt idx="11">
                  <c:v>32964</c:v>
                </c:pt>
                <c:pt idx="12">
                  <c:v>32994</c:v>
                </c:pt>
                <c:pt idx="13">
                  <c:v>33025</c:v>
                </c:pt>
                <c:pt idx="14">
                  <c:v>33055</c:v>
                </c:pt>
                <c:pt idx="15">
                  <c:v>33086</c:v>
                </c:pt>
                <c:pt idx="16">
                  <c:v>33117</c:v>
                </c:pt>
                <c:pt idx="17">
                  <c:v>33147</c:v>
                </c:pt>
                <c:pt idx="18">
                  <c:v>33178</c:v>
                </c:pt>
                <c:pt idx="19">
                  <c:v>33208</c:v>
                </c:pt>
                <c:pt idx="20">
                  <c:v>33239</c:v>
                </c:pt>
                <c:pt idx="21">
                  <c:v>33270</c:v>
                </c:pt>
                <c:pt idx="22">
                  <c:v>33298</c:v>
                </c:pt>
                <c:pt idx="23">
                  <c:v>33329</c:v>
                </c:pt>
                <c:pt idx="24">
                  <c:v>33359</c:v>
                </c:pt>
                <c:pt idx="25">
                  <c:v>33390</c:v>
                </c:pt>
                <c:pt idx="26">
                  <c:v>33420</c:v>
                </c:pt>
                <c:pt idx="27">
                  <c:v>33451</c:v>
                </c:pt>
                <c:pt idx="28">
                  <c:v>33482</c:v>
                </c:pt>
                <c:pt idx="29">
                  <c:v>33512</c:v>
                </c:pt>
                <c:pt idx="30">
                  <c:v>33543</c:v>
                </c:pt>
                <c:pt idx="31">
                  <c:v>33573</c:v>
                </c:pt>
                <c:pt idx="32">
                  <c:v>33604</c:v>
                </c:pt>
                <c:pt idx="33">
                  <c:v>33635</c:v>
                </c:pt>
                <c:pt idx="34">
                  <c:v>33664</c:v>
                </c:pt>
                <c:pt idx="35">
                  <c:v>33695</c:v>
                </c:pt>
                <c:pt idx="36">
                  <c:v>33725</c:v>
                </c:pt>
                <c:pt idx="37">
                  <c:v>33756</c:v>
                </c:pt>
                <c:pt idx="38">
                  <c:v>33786</c:v>
                </c:pt>
                <c:pt idx="39">
                  <c:v>33817</c:v>
                </c:pt>
                <c:pt idx="40">
                  <c:v>33848</c:v>
                </c:pt>
                <c:pt idx="41">
                  <c:v>33878</c:v>
                </c:pt>
                <c:pt idx="42">
                  <c:v>33909</c:v>
                </c:pt>
                <c:pt idx="43">
                  <c:v>33939</c:v>
                </c:pt>
                <c:pt idx="44">
                  <c:v>33970</c:v>
                </c:pt>
                <c:pt idx="45">
                  <c:v>34001</c:v>
                </c:pt>
                <c:pt idx="46">
                  <c:v>34029</c:v>
                </c:pt>
                <c:pt idx="47">
                  <c:v>34060</c:v>
                </c:pt>
                <c:pt idx="48">
                  <c:v>34090</c:v>
                </c:pt>
                <c:pt idx="49">
                  <c:v>34121</c:v>
                </c:pt>
                <c:pt idx="50">
                  <c:v>34151</c:v>
                </c:pt>
                <c:pt idx="51">
                  <c:v>34182</c:v>
                </c:pt>
                <c:pt idx="52">
                  <c:v>34213</c:v>
                </c:pt>
                <c:pt idx="53">
                  <c:v>34243</c:v>
                </c:pt>
                <c:pt idx="54">
                  <c:v>34274</c:v>
                </c:pt>
                <c:pt idx="55">
                  <c:v>34304</c:v>
                </c:pt>
                <c:pt idx="56">
                  <c:v>34335</c:v>
                </c:pt>
                <c:pt idx="57">
                  <c:v>34366</c:v>
                </c:pt>
                <c:pt idx="58">
                  <c:v>34394</c:v>
                </c:pt>
                <c:pt idx="59">
                  <c:v>34425</c:v>
                </c:pt>
                <c:pt idx="60">
                  <c:v>34455</c:v>
                </c:pt>
                <c:pt idx="61">
                  <c:v>34486</c:v>
                </c:pt>
                <c:pt idx="62">
                  <c:v>34516</c:v>
                </c:pt>
                <c:pt idx="63">
                  <c:v>34547</c:v>
                </c:pt>
                <c:pt idx="64">
                  <c:v>34578</c:v>
                </c:pt>
                <c:pt idx="65">
                  <c:v>34608</c:v>
                </c:pt>
                <c:pt idx="66">
                  <c:v>34639</c:v>
                </c:pt>
                <c:pt idx="67">
                  <c:v>34669</c:v>
                </c:pt>
                <c:pt idx="68">
                  <c:v>34700</c:v>
                </c:pt>
                <c:pt idx="69">
                  <c:v>34731</c:v>
                </c:pt>
                <c:pt idx="70">
                  <c:v>34759</c:v>
                </c:pt>
                <c:pt idx="71">
                  <c:v>34790</c:v>
                </c:pt>
                <c:pt idx="72">
                  <c:v>34820</c:v>
                </c:pt>
                <c:pt idx="73">
                  <c:v>34851</c:v>
                </c:pt>
                <c:pt idx="74">
                  <c:v>34881</c:v>
                </c:pt>
                <c:pt idx="75">
                  <c:v>34912</c:v>
                </c:pt>
                <c:pt idx="76">
                  <c:v>34943</c:v>
                </c:pt>
                <c:pt idx="77">
                  <c:v>34973</c:v>
                </c:pt>
                <c:pt idx="78">
                  <c:v>35004</c:v>
                </c:pt>
                <c:pt idx="79">
                  <c:v>35034</c:v>
                </c:pt>
                <c:pt idx="80">
                  <c:v>35065</c:v>
                </c:pt>
                <c:pt idx="81">
                  <c:v>35096</c:v>
                </c:pt>
                <c:pt idx="82">
                  <c:v>35125</c:v>
                </c:pt>
                <c:pt idx="83">
                  <c:v>35156</c:v>
                </c:pt>
                <c:pt idx="84">
                  <c:v>35186</c:v>
                </c:pt>
                <c:pt idx="85">
                  <c:v>35217</c:v>
                </c:pt>
                <c:pt idx="86">
                  <c:v>35247</c:v>
                </c:pt>
                <c:pt idx="87">
                  <c:v>35278</c:v>
                </c:pt>
                <c:pt idx="88">
                  <c:v>35309</c:v>
                </c:pt>
                <c:pt idx="89">
                  <c:v>35339</c:v>
                </c:pt>
                <c:pt idx="90">
                  <c:v>35370</c:v>
                </c:pt>
                <c:pt idx="91">
                  <c:v>35400</c:v>
                </c:pt>
                <c:pt idx="92">
                  <c:v>35431</c:v>
                </c:pt>
                <c:pt idx="93">
                  <c:v>35462</c:v>
                </c:pt>
                <c:pt idx="94">
                  <c:v>35490</c:v>
                </c:pt>
                <c:pt idx="95">
                  <c:v>35521</c:v>
                </c:pt>
                <c:pt idx="96">
                  <c:v>35551</c:v>
                </c:pt>
                <c:pt idx="97">
                  <c:v>35582</c:v>
                </c:pt>
                <c:pt idx="98">
                  <c:v>35612</c:v>
                </c:pt>
                <c:pt idx="99">
                  <c:v>35643</c:v>
                </c:pt>
                <c:pt idx="100">
                  <c:v>35674</c:v>
                </c:pt>
                <c:pt idx="101">
                  <c:v>35704</c:v>
                </c:pt>
                <c:pt idx="102">
                  <c:v>35735</c:v>
                </c:pt>
                <c:pt idx="103">
                  <c:v>35765</c:v>
                </c:pt>
                <c:pt idx="104">
                  <c:v>35796</c:v>
                </c:pt>
                <c:pt idx="105">
                  <c:v>35827</c:v>
                </c:pt>
                <c:pt idx="106">
                  <c:v>35855</c:v>
                </c:pt>
                <c:pt idx="107">
                  <c:v>35886</c:v>
                </c:pt>
                <c:pt idx="108">
                  <c:v>35916</c:v>
                </c:pt>
                <c:pt idx="109">
                  <c:v>35947</c:v>
                </c:pt>
                <c:pt idx="110">
                  <c:v>35977</c:v>
                </c:pt>
                <c:pt idx="111">
                  <c:v>36008</c:v>
                </c:pt>
                <c:pt idx="112">
                  <c:v>36039</c:v>
                </c:pt>
                <c:pt idx="113">
                  <c:v>36069</c:v>
                </c:pt>
                <c:pt idx="114">
                  <c:v>36100</c:v>
                </c:pt>
                <c:pt idx="115">
                  <c:v>36130</c:v>
                </c:pt>
                <c:pt idx="116">
                  <c:v>36161</c:v>
                </c:pt>
                <c:pt idx="117">
                  <c:v>36192</c:v>
                </c:pt>
                <c:pt idx="118">
                  <c:v>36220</c:v>
                </c:pt>
                <c:pt idx="119">
                  <c:v>36251</c:v>
                </c:pt>
                <c:pt idx="120">
                  <c:v>36281</c:v>
                </c:pt>
                <c:pt idx="121">
                  <c:v>36312</c:v>
                </c:pt>
                <c:pt idx="122">
                  <c:v>36342</c:v>
                </c:pt>
                <c:pt idx="123">
                  <c:v>36373</c:v>
                </c:pt>
                <c:pt idx="124">
                  <c:v>36404</c:v>
                </c:pt>
                <c:pt idx="125">
                  <c:v>36434</c:v>
                </c:pt>
                <c:pt idx="126">
                  <c:v>36465</c:v>
                </c:pt>
                <c:pt idx="127">
                  <c:v>36495</c:v>
                </c:pt>
                <c:pt idx="128">
                  <c:v>36526</c:v>
                </c:pt>
                <c:pt idx="129">
                  <c:v>36557</c:v>
                </c:pt>
                <c:pt idx="130">
                  <c:v>36586</c:v>
                </c:pt>
                <c:pt idx="131">
                  <c:v>36617</c:v>
                </c:pt>
                <c:pt idx="132">
                  <c:v>36647</c:v>
                </c:pt>
                <c:pt idx="133">
                  <c:v>36678</c:v>
                </c:pt>
                <c:pt idx="134">
                  <c:v>36708</c:v>
                </c:pt>
                <c:pt idx="135">
                  <c:v>36739</c:v>
                </c:pt>
                <c:pt idx="136">
                  <c:v>36770</c:v>
                </c:pt>
                <c:pt idx="137">
                  <c:v>36800</c:v>
                </c:pt>
                <c:pt idx="138">
                  <c:v>36831</c:v>
                </c:pt>
                <c:pt idx="139">
                  <c:v>36861</c:v>
                </c:pt>
                <c:pt idx="140">
                  <c:v>36892</c:v>
                </c:pt>
                <c:pt idx="141">
                  <c:v>36923</c:v>
                </c:pt>
                <c:pt idx="142">
                  <c:v>36951</c:v>
                </c:pt>
                <c:pt idx="143">
                  <c:v>36982</c:v>
                </c:pt>
                <c:pt idx="144">
                  <c:v>37012</c:v>
                </c:pt>
                <c:pt idx="145">
                  <c:v>37043</c:v>
                </c:pt>
                <c:pt idx="146">
                  <c:v>37073</c:v>
                </c:pt>
                <c:pt idx="147">
                  <c:v>37104</c:v>
                </c:pt>
                <c:pt idx="148">
                  <c:v>37135</c:v>
                </c:pt>
                <c:pt idx="149">
                  <c:v>37165</c:v>
                </c:pt>
                <c:pt idx="150">
                  <c:v>37196</c:v>
                </c:pt>
                <c:pt idx="151">
                  <c:v>37226</c:v>
                </c:pt>
                <c:pt idx="152">
                  <c:v>37257</c:v>
                </c:pt>
                <c:pt idx="153">
                  <c:v>37288</c:v>
                </c:pt>
                <c:pt idx="154">
                  <c:v>37316</c:v>
                </c:pt>
                <c:pt idx="155">
                  <c:v>37347</c:v>
                </c:pt>
                <c:pt idx="156">
                  <c:v>37377</c:v>
                </c:pt>
                <c:pt idx="157">
                  <c:v>37408</c:v>
                </c:pt>
                <c:pt idx="158">
                  <c:v>37438</c:v>
                </c:pt>
                <c:pt idx="159">
                  <c:v>37469</c:v>
                </c:pt>
                <c:pt idx="160">
                  <c:v>37500</c:v>
                </c:pt>
                <c:pt idx="161">
                  <c:v>37530</c:v>
                </c:pt>
                <c:pt idx="162">
                  <c:v>37561</c:v>
                </c:pt>
                <c:pt idx="163">
                  <c:v>37591</c:v>
                </c:pt>
                <c:pt idx="164">
                  <c:v>37622</c:v>
                </c:pt>
                <c:pt idx="165">
                  <c:v>37653</c:v>
                </c:pt>
                <c:pt idx="166">
                  <c:v>37681</c:v>
                </c:pt>
                <c:pt idx="167">
                  <c:v>37712</c:v>
                </c:pt>
                <c:pt idx="168">
                  <c:v>37742</c:v>
                </c:pt>
                <c:pt idx="169">
                  <c:v>37773</c:v>
                </c:pt>
                <c:pt idx="170">
                  <c:v>37803</c:v>
                </c:pt>
                <c:pt idx="171">
                  <c:v>37834</c:v>
                </c:pt>
                <c:pt idx="172">
                  <c:v>37865</c:v>
                </c:pt>
                <c:pt idx="173">
                  <c:v>37895</c:v>
                </c:pt>
                <c:pt idx="174">
                  <c:v>37926</c:v>
                </c:pt>
                <c:pt idx="175">
                  <c:v>37956</c:v>
                </c:pt>
                <c:pt idx="176">
                  <c:v>37987</c:v>
                </c:pt>
                <c:pt idx="177">
                  <c:v>38018</c:v>
                </c:pt>
                <c:pt idx="178">
                  <c:v>38047</c:v>
                </c:pt>
                <c:pt idx="179">
                  <c:v>38078</c:v>
                </c:pt>
                <c:pt idx="180">
                  <c:v>38108</c:v>
                </c:pt>
                <c:pt idx="181">
                  <c:v>38139</c:v>
                </c:pt>
                <c:pt idx="182">
                  <c:v>38169</c:v>
                </c:pt>
                <c:pt idx="183">
                  <c:v>38200</c:v>
                </c:pt>
                <c:pt idx="184">
                  <c:v>38231</c:v>
                </c:pt>
                <c:pt idx="185">
                  <c:v>38261</c:v>
                </c:pt>
                <c:pt idx="186">
                  <c:v>38292</c:v>
                </c:pt>
                <c:pt idx="187">
                  <c:v>38322</c:v>
                </c:pt>
                <c:pt idx="188">
                  <c:v>38353</c:v>
                </c:pt>
                <c:pt idx="189">
                  <c:v>38384</c:v>
                </c:pt>
                <c:pt idx="190">
                  <c:v>38412</c:v>
                </c:pt>
                <c:pt idx="191">
                  <c:v>38443</c:v>
                </c:pt>
                <c:pt idx="192">
                  <c:v>38473</c:v>
                </c:pt>
                <c:pt idx="193">
                  <c:v>38504</c:v>
                </c:pt>
                <c:pt idx="194">
                  <c:v>38534</c:v>
                </c:pt>
                <c:pt idx="195">
                  <c:v>38565</c:v>
                </c:pt>
                <c:pt idx="196">
                  <c:v>38596</c:v>
                </c:pt>
                <c:pt idx="197">
                  <c:v>38626</c:v>
                </c:pt>
                <c:pt idx="198">
                  <c:v>38657</c:v>
                </c:pt>
                <c:pt idx="199">
                  <c:v>38687</c:v>
                </c:pt>
                <c:pt idx="200">
                  <c:v>38718</c:v>
                </c:pt>
                <c:pt idx="201">
                  <c:v>38749</c:v>
                </c:pt>
                <c:pt idx="202">
                  <c:v>38777</c:v>
                </c:pt>
                <c:pt idx="203">
                  <c:v>38808</c:v>
                </c:pt>
                <c:pt idx="204">
                  <c:v>38838</c:v>
                </c:pt>
                <c:pt idx="205">
                  <c:v>38869</c:v>
                </c:pt>
                <c:pt idx="206">
                  <c:v>38899</c:v>
                </c:pt>
                <c:pt idx="207">
                  <c:v>38930</c:v>
                </c:pt>
                <c:pt idx="208">
                  <c:v>38961</c:v>
                </c:pt>
                <c:pt idx="209">
                  <c:v>38991</c:v>
                </c:pt>
                <c:pt idx="210">
                  <c:v>39022</c:v>
                </c:pt>
                <c:pt idx="211">
                  <c:v>39052</c:v>
                </c:pt>
                <c:pt idx="212">
                  <c:v>39083</c:v>
                </c:pt>
                <c:pt idx="213">
                  <c:v>39114</c:v>
                </c:pt>
                <c:pt idx="214">
                  <c:v>39142</c:v>
                </c:pt>
                <c:pt idx="215">
                  <c:v>39173</c:v>
                </c:pt>
                <c:pt idx="216">
                  <c:v>39203</c:v>
                </c:pt>
                <c:pt idx="217">
                  <c:v>39234</c:v>
                </c:pt>
                <c:pt idx="218">
                  <c:v>39264</c:v>
                </c:pt>
                <c:pt idx="219">
                  <c:v>39295</c:v>
                </c:pt>
                <c:pt idx="220">
                  <c:v>39326</c:v>
                </c:pt>
                <c:pt idx="221">
                  <c:v>39356</c:v>
                </c:pt>
                <c:pt idx="222">
                  <c:v>39387</c:v>
                </c:pt>
                <c:pt idx="223">
                  <c:v>39417</c:v>
                </c:pt>
                <c:pt idx="224">
                  <c:v>39448</c:v>
                </c:pt>
                <c:pt idx="225">
                  <c:v>39479</c:v>
                </c:pt>
                <c:pt idx="226">
                  <c:v>39508</c:v>
                </c:pt>
                <c:pt idx="227">
                  <c:v>39539</c:v>
                </c:pt>
                <c:pt idx="228">
                  <c:v>39569</c:v>
                </c:pt>
                <c:pt idx="229">
                  <c:v>39600</c:v>
                </c:pt>
                <c:pt idx="230">
                  <c:v>39630</c:v>
                </c:pt>
                <c:pt idx="231">
                  <c:v>39661</c:v>
                </c:pt>
                <c:pt idx="232">
                  <c:v>39692</c:v>
                </c:pt>
                <c:pt idx="233">
                  <c:v>39722</c:v>
                </c:pt>
                <c:pt idx="234">
                  <c:v>39753</c:v>
                </c:pt>
                <c:pt idx="235">
                  <c:v>39783</c:v>
                </c:pt>
                <c:pt idx="236">
                  <c:v>39814</c:v>
                </c:pt>
                <c:pt idx="237">
                  <c:v>39845</c:v>
                </c:pt>
                <c:pt idx="238">
                  <c:v>39873</c:v>
                </c:pt>
                <c:pt idx="239">
                  <c:v>39904</c:v>
                </c:pt>
                <c:pt idx="240">
                  <c:v>39934</c:v>
                </c:pt>
                <c:pt idx="241">
                  <c:v>39965</c:v>
                </c:pt>
                <c:pt idx="242">
                  <c:v>39995</c:v>
                </c:pt>
                <c:pt idx="243">
                  <c:v>40026</c:v>
                </c:pt>
                <c:pt idx="244">
                  <c:v>40057</c:v>
                </c:pt>
                <c:pt idx="245">
                  <c:v>40087</c:v>
                </c:pt>
                <c:pt idx="246">
                  <c:v>40118</c:v>
                </c:pt>
                <c:pt idx="247">
                  <c:v>40148</c:v>
                </c:pt>
                <c:pt idx="248">
                  <c:v>40179</c:v>
                </c:pt>
                <c:pt idx="249">
                  <c:v>40210</c:v>
                </c:pt>
                <c:pt idx="250">
                  <c:v>40238</c:v>
                </c:pt>
                <c:pt idx="251">
                  <c:v>40269</c:v>
                </c:pt>
                <c:pt idx="252">
                  <c:v>40299</c:v>
                </c:pt>
                <c:pt idx="253">
                  <c:v>40330</c:v>
                </c:pt>
                <c:pt idx="254">
                  <c:v>40360</c:v>
                </c:pt>
                <c:pt idx="255">
                  <c:v>40391</c:v>
                </c:pt>
                <c:pt idx="256">
                  <c:v>40422</c:v>
                </c:pt>
                <c:pt idx="257">
                  <c:v>40452</c:v>
                </c:pt>
                <c:pt idx="258">
                  <c:v>40483</c:v>
                </c:pt>
                <c:pt idx="259">
                  <c:v>40513</c:v>
                </c:pt>
                <c:pt idx="260">
                  <c:v>40544</c:v>
                </c:pt>
                <c:pt idx="261">
                  <c:v>40575</c:v>
                </c:pt>
                <c:pt idx="262">
                  <c:v>40603</c:v>
                </c:pt>
                <c:pt idx="263">
                  <c:v>40634</c:v>
                </c:pt>
                <c:pt idx="264">
                  <c:v>40664</c:v>
                </c:pt>
                <c:pt idx="265">
                  <c:v>40695</c:v>
                </c:pt>
                <c:pt idx="266">
                  <c:v>40725</c:v>
                </c:pt>
                <c:pt idx="267">
                  <c:v>40756</c:v>
                </c:pt>
                <c:pt idx="268">
                  <c:v>40787</c:v>
                </c:pt>
                <c:pt idx="269">
                  <c:v>40817</c:v>
                </c:pt>
                <c:pt idx="270">
                  <c:v>40848</c:v>
                </c:pt>
                <c:pt idx="271">
                  <c:v>40878</c:v>
                </c:pt>
                <c:pt idx="272">
                  <c:v>40909</c:v>
                </c:pt>
                <c:pt idx="273">
                  <c:v>40940</c:v>
                </c:pt>
                <c:pt idx="274">
                  <c:v>40969</c:v>
                </c:pt>
                <c:pt idx="275">
                  <c:v>41000</c:v>
                </c:pt>
                <c:pt idx="276">
                  <c:v>41030</c:v>
                </c:pt>
                <c:pt idx="277">
                  <c:v>41061</c:v>
                </c:pt>
                <c:pt idx="278">
                  <c:v>41091</c:v>
                </c:pt>
                <c:pt idx="279">
                  <c:v>41122</c:v>
                </c:pt>
                <c:pt idx="280">
                  <c:v>41153</c:v>
                </c:pt>
                <c:pt idx="281">
                  <c:v>41183</c:v>
                </c:pt>
                <c:pt idx="282">
                  <c:v>41214</c:v>
                </c:pt>
                <c:pt idx="283">
                  <c:v>41244</c:v>
                </c:pt>
                <c:pt idx="284">
                  <c:v>41275</c:v>
                </c:pt>
                <c:pt idx="285">
                  <c:v>41306</c:v>
                </c:pt>
                <c:pt idx="286">
                  <c:v>41334</c:v>
                </c:pt>
                <c:pt idx="287">
                  <c:v>41365</c:v>
                </c:pt>
              </c:numCache>
            </c:numRef>
          </c:cat>
          <c:val>
            <c:numRef>
              <c:f>'D32'!$C$14:$C$301</c:f>
              <c:numCache>
                <c:formatCode>0.0%</c:formatCode>
                <c:ptCount val="288"/>
                <c:pt idx="0">
                  <c:v>0.22299999999999986</c:v>
                </c:pt>
                <c:pt idx="1">
                  <c:v>0.21760154738878135</c:v>
                </c:pt>
                <c:pt idx="2">
                  <c:v>0.18504672897196262</c:v>
                </c:pt>
                <c:pt idx="3">
                  <c:v>0.17566331198536145</c:v>
                </c:pt>
                <c:pt idx="4">
                  <c:v>0.19181818181818167</c:v>
                </c:pt>
                <c:pt idx="5">
                  <c:v>0.21105072463768093</c:v>
                </c:pt>
                <c:pt idx="6">
                  <c:v>0.22805429864253379</c:v>
                </c:pt>
                <c:pt idx="7">
                  <c:v>0.25203252032520318</c:v>
                </c:pt>
                <c:pt idx="8">
                  <c:v>0.23712255772646551</c:v>
                </c:pt>
                <c:pt idx="9">
                  <c:v>0.23905429071803841</c:v>
                </c:pt>
                <c:pt idx="10">
                  <c:v>0.21550255536626906</c:v>
                </c:pt>
                <c:pt idx="11">
                  <c:v>0.19349457881567966</c:v>
                </c:pt>
                <c:pt idx="12">
                  <c:v>0.18070318887980386</c:v>
                </c:pt>
                <c:pt idx="13">
                  <c:v>0.15488482922954727</c:v>
                </c:pt>
                <c:pt idx="14">
                  <c:v>0.15457413249211371</c:v>
                </c:pt>
                <c:pt idx="15">
                  <c:v>0.14241245136186786</c:v>
                </c:pt>
                <c:pt idx="16">
                  <c:v>0.11975591151792542</c:v>
                </c:pt>
                <c:pt idx="17">
                  <c:v>0.10097232610321627</c:v>
                </c:pt>
                <c:pt idx="18">
                  <c:v>9.2114959469417945E-2</c:v>
                </c:pt>
                <c:pt idx="19">
                  <c:v>7.2150072150072075E-2</c:v>
                </c:pt>
                <c:pt idx="20">
                  <c:v>7.3223259152907394E-2</c:v>
                </c:pt>
                <c:pt idx="21">
                  <c:v>6.0070671378091856E-2</c:v>
                </c:pt>
                <c:pt idx="22">
                  <c:v>5.3258584442887447E-2</c:v>
                </c:pt>
                <c:pt idx="23">
                  <c:v>5.5206149545772298E-2</c:v>
                </c:pt>
                <c:pt idx="24">
                  <c:v>5.8171745152354681E-2</c:v>
                </c:pt>
                <c:pt idx="25">
                  <c:v>6.5337001375515902E-2</c:v>
                </c:pt>
                <c:pt idx="26">
                  <c:v>6.5573770491803129E-2</c:v>
                </c:pt>
                <c:pt idx="27">
                  <c:v>7.0844686648501298E-2</c:v>
                </c:pt>
                <c:pt idx="28">
                  <c:v>7.6975476839237E-2</c:v>
                </c:pt>
                <c:pt idx="29">
                  <c:v>8.2201086956521952E-2</c:v>
                </c:pt>
                <c:pt idx="30">
                  <c:v>7.9622132253711175E-2</c:v>
                </c:pt>
                <c:pt idx="31">
                  <c:v>7.537012113055197E-2</c:v>
                </c:pt>
                <c:pt idx="32">
                  <c:v>7.1571906354515047E-2</c:v>
                </c:pt>
                <c:pt idx="33">
                  <c:v>6.9333333333333469E-2</c:v>
                </c:pt>
                <c:pt idx="34">
                  <c:v>6.8529607451762953E-2</c:v>
                </c:pt>
                <c:pt idx="35">
                  <c:v>6.3576158940397365E-2</c:v>
                </c:pt>
                <c:pt idx="36">
                  <c:v>5.0392670157068054E-2</c:v>
                </c:pt>
                <c:pt idx="37">
                  <c:v>4.0025823111684788E-2</c:v>
                </c:pt>
                <c:pt idx="38">
                  <c:v>3.4615384615384714E-2</c:v>
                </c:pt>
                <c:pt idx="39">
                  <c:v>2.6717557251908497E-2</c:v>
                </c:pt>
                <c:pt idx="40">
                  <c:v>2.024035420619863E-2</c:v>
                </c:pt>
                <c:pt idx="41">
                  <c:v>1.3182674199623268E-2</c:v>
                </c:pt>
                <c:pt idx="42">
                  <c:v>8.7500000000000355E-3</c:v>
                </c:pt>
                <c:pt idx="43">
                  <c:v>1.5018773466833446E-2</c:v>
                </c:pt>
                <c:pt idx="44">
                  <c:v>2.4344569288389462E-2</c:v>
                </c:pt>
                <c:pt idx="45">
                  <c:v>3.0548628428927804E-2</c:v>
                </c:pt>
                <c:pt idx="46">
                  <c:v>2.9887920298879322E-2</c:v>
                </c:pt>
                <c:pt idx="47">
                  <c:v>3.3001245330012585E-2</c:v>
                </c:pt>
                <c:pt idx="48">
                  <c:v>3.613707165109048E-2</c:v>
                </c:pt>
                <c:pt idx="49">
                  <c:v>3.165735567970196E-2</c:v>
                </c:pt>
                <c:pt idx="50">
                  <c:v>3.903345724907048E-2</c:v>
                </c:pt>
                <c:pt idx="51">
                  <c:v>4.8327137546468224E-2</c:v>
                </c:pt>
                <c:pt idx="52">
                  <c:v>5.2696838189708606E-2</c:v>
                </c:pt>
                <c:pt idx="53">
                  <c:v>5.8240396530359284E-2</c:v>
                </c:pt>
                <c:pt idx="54">
                  <c:v>5.8240396530359284E-2</c:v>
                </c:pt>
                <c:pt idx="55">
                  <c:v>4.7472256473489738E-2</c:v>
                </c:pt>
                <c:pt idx="56">
                  <c:v>3.168799512492404E-2</c:v>
                </c:pt>
                <c:pt idx="57">
                  <c:v>2.5408348457350183E-2</c:v>
                </c:pt>
                <c:pt idx="58">
                  <c:v>2.5997581620314181E-2</c:v>
                </c:pt>
                <c:pt idx="59">
                  <c:v>2.4110910186859513E-2</c:v>
                </c:pt>
                <c:pt idx="60">
                  <c:v>2.1647624774503882E-2</c:v>
                </c:pt>
                <c:pt idx="61">
                  <c:v>2.3465703971119245E-2</c:v>
                </c:pt>
                <c:pt idx="62">
                  <c:v>1.610017889087656E-2</c:v>
                </c:pt>
                <c:pt idx="63">
                  <c:v>7.6832151300236795E-3</c:v>
                </c:pt>
                <c:pt idx="64">
                  <c:v>7.0671378091871073E-3</c:v>
                </c:pt>
                <c:pt idx="65">
                  <c:v>0</c:v>
                </c:pt>
                <c:pt idx="66">
                  <c:v>-5.8548009367698217E-4</c:v>
                </c:pt>
                <c:pt idx="67">
                  <c:v>5.297233666862855E-3</c:v>
                </c:pt>
                <c:pt idx="68">
                  <c:v>1.6538688718251482E-2</c:v>
                </c:pt>
                <c:pt idx="69">
                  <c:v>1.651917404129799E-2</c:v>
                </c:pt>
                <c:pt idx="70">
                  <c:v>1.3553329404832226E-2</c:v>
                </c:pt>
                <c:pt idx="71">
                  <c:v>1.1183048852266175E-2</c:v>
                </c:pt>
                <c:pt idx="72">
                  <c:v>1.2948793407886905E-2</c:v>
                </c:pt>
                <c:pt idx="73">
                  <c:v>1.2933568489124081E-2</c:v>
                </c:pt>
                <c:pt idx="74">
                  <c:v>1.4084507042253502E-2</c:v>
                </c:pt>
                <c:pt idx="75">
                  <c:v>1.7595307917888547E-2</c:v>
                </c:pt>
                <c:pt idx="76">
                  <c:v>1.8128654970760216E-2</c:v>
                </c:pt>
                <c:pt idx="77">
                  <c:v>2.4004683840749275E-2</c:v>
                </c:pt>
                <c:pt idx="78">
                  <c:v>2.1089630931458769E-2</c:v>
                </c:pt>
                <c:pt idx="79">
                  <c:v>1.9906323185011621E-2</c:v>
                </c:pt>
                <c:pt idx="80">
                  <c:v>1.6269610691458603E-2</c:v>
                </c:pt>
                <c:pt idx="81">
                  <c:v>1.6831108531630834E-2</c:v>
                </c:pt>
                <c:pt idx="82">
                  <c:v>2.0348837209302362E-2</c:v>
                </c:pt>
                <c:pt idx="83">
                  <c:v>2.3282887077997749E-2</c:v>
                </c:pt>
                <c:pt idx="84">
                  <c:v>2.7890761185357382E-2</c:v>
                </c:pt>
                <c:pt idx="85">
                  <c:v>2.5536854323853664E-2</c:v>
                </c:pt>
                <c:pt idx="86">
                  <c:v>2.372685185185186E-2</c:v>
                </c:pt>
                <c:pt idx="87">
                  <c:v>2.5936599423631135E-2</c:v>
                </c:pt>
                <c:pt idx="88">
                  <c:v>2.4698449167145364E-2</c:v>
                </c:pt>
                <c:pt idx="89">
                  <c:v>2.0583190394511064E-2</c:v>
                </c:pt>
                <c:pt idx="90">
                  <c:v>2.4670109007458363E-2</c:v>
                </c:pt>
                <c:pt idx="91">
                  <c:v>2.0665901262916231E-2</c:v>
                </c:pt>
                <c:pt idx="92">
                  <c:v>2.0011435105774744E-2</c:v>
                </c:pt>
                <c:pt idx="93">
                  <c:v>1.8835616438356295E-2</c:v>
                </c:pt>
                <c:pt idx="94">
                  <c:v>1.652421652421654E-2</c:v>
                </c:pt>
                <c:pt idx="95">
                  <c:v>2.2184300341296703E-2</c:v>
                </c:pt>
                <c:pt idx="96">
                  <c:v>1.4132278123233366E-2</c:v>
                </c:pt>
                <c:pt idx="97">
                  <c:v>1.7543859649122862E-2</c:v>
                </c:pt>
                <c:pt idx="98">
                  <c:v>1.8089315997738664E-2</c:v>
                </c:pt>
                <c:pt idx="99">
                  <c:v>1.4606741573033766E-2</c:v>
                </c:pt>
                <c:pt idx="100">
                  <c:v>1.6255605381165994E-2</c:v>
                </c:pt>
                <c:pt idx="101">
                  <c:v>1.904761904761898E-2</c:v>
                </c:pt>
                <c:pt idx="102">
                  <c:v>1.7357222844344822E-2</c:v>
                </c:pt>
                <c:pt idx="103">
                  <c:v>2.0247469066366763E-2</c:v>
                </c:pt>
                <c:pt idx="104">
                  <c:v>2.2421524663677195E-2</c:v>
                </c:pt>
                <c:pt idx="105">
                  <c:v>1.9607843137254832E-2</c:v>
                </c:pt>
                <c:pt idx="106">
                  <c:v>2.4103139013452735E-2</c:v>
                </c:pt>
                <c:pt idx="107">
                  <c:v>1.8920422927100722E-2</c:v>
                </c:pt>
                <c:pt idx="108">
                  <c:v>2.3968784838349855E-2</c:v>
                </c:pt>
                <c:pt idx="109">
                  <c:v>2.3359288097886566E-2</c:v>
                </c:pt>
                <c:pt idx="110">
                  <c:v>1.9433647973348123E-2</c:v>
                </c:pt>
                <c:pt idx="111">
                  <c:v>1.1074197120708673E-2</c:v>
                </c:pt>
                <c:pt idx="112">
                  <c:v>8.2735797021511459E-3</c:v>
                </c:pt>
                <c:pt idx="113">
                  <c:v>9.3457943925232545E-3</c:v>
                </c:pt>
                <c:pt idx="114">
                  <c:v>1.320858558062743E-2</c:v>
                </c:pt>
                <c:pt idx="115">
                  <c:v>1.2679162072767314E-2</c:v>
                </c:pt>
                <c:pt idx="116">
                  <c:v>1.3157894736842035E-2</c:v>
                </c:pt>
                <c:pt idx="117">
                  <c:v>1.3736263736263687E-2</c:v>
                </c:pt>
                <c:pt idx="118">
                  <c:v>1.4778325123152802E-2</c:v>
                </c:pt>
                <c:pt idx="119">
                  <c:v>1.8022938285090273E-2</c:v>
                </c:pt>
                <c:pt idx="120">
                  <c:v>1.9597169297768335E-2</c:v>
                </c:pt>
                <c:pt idx="121">
                  <c:v>2.6086956521739202E-2</c:v>
                </c:pt>
                <c:pt idx="122">
                  <c:v>3.2135076252723271E-2</c:v>
                </c:pt>
                <c:pt idx="123">
                  <c:v>4.1621029572836754E-2</c:v>
                </c:pt>
                <c:pt idx="124">
                  <c:v>4.9234135667395984E-2</c:v>
                </c:pt>
                <c:pt idx="125">
                  <c:v>5.2832244008714779E-2</c:v>
                </c:pt>
                <c:pt idx="126">
                  <c:v>4.997284084736564E-2</c:v>
                </c:pt>
                <c:pt idx="127">
                  <c:v>5.6069678824169911E-2</c:v>
                </c:pt>
                <c:pt idx="128">
                  <c:v>5.7900432900432897E-2</c:v>
                </c:pt>
                <c:pt idx="129">
                  <c:v>5.6368563685636808E-2</c:v>
                </c:pt>
                <c:pt idx="130">
                  <c:v>5.9331175836030203E-2</c:v>
                </c:pt>
                <c:pt idx="131">
                  <c:v>6.0085836909871126E-2</c:v>
                </c:pt>
                <c:pt idx="132">
                  <c:v>5.9263214095034655E-2</c:v>
                </c:pt>
                <c:pt idx="133">
                  <c:v>5.4555084745762539E-2</c:v>
                </c:pt>
                <c:pt idx="134">
                  <c:v>5.5936675461741414E-2</c:v>
                </c:pt>
                <c:pt idx="135">
                  <c:v>4.6792849631966282E-2</c:v>
                </c:pt>
                <c:pt idx="136">
                  <c:v>4.014598540145986E-2</c:v>
                </c:pt>
                <c:pt idx="137">
                  <c:v>4.2421107087428744E-2</c:v>
                </c:pt>
                <c:pt idx="138">
                  <c:v>4.5525090532850365E-2</c:v>
                </c:pt>
                <c:pt idx="139">
                  <c:v>4.1752577319587703E-2</c:v>
                </c:pt>
                <c:pt idx="140">
                  <c:v>3.529411764705892E-2</c:v>
                </c:pt>
                <c:pt idx="141">
                  <c:v>4.0533606977937398E-2</c:v>
                </c:pt>
                <c:pt idx="142">
                  <c:v>3.8696537678207799E-2</c:v>
                </c:pt>
                <c:pt idx="143">
                  <c:v>4.5040485829959565E-2</c:v>
                </c:pt>
                <c:pt idx="144">
                  <c:v>5.5443548387096753E-2</c:v>
                </c:pt>
                <c:pt idx="145">
                  <c:v>6.7805123053741756E-2</c:v>
                </c:pt>
                <c:pt idx="146">
                  <c:v>7.0464767616191804E-2</c:v>
                </c:pt>
                <c:pt idx="147">
                  <c:v>7.9357106981416514E-2</c:v>
                </c:pt>
                <c:pt idx="148">
                  <c:v>8.4210526315789513E-2</c:v>
                </c:pt>
                <c:pt idx="149">
                  <c:v>8.0397022332506118E-2</c:v>
                </c:pt>
                <c:pt idx="150">
                  <c:v>8.1147946561108464E-2</c:v>
                </c:pt>
                <c:pt idx="151">
                  <c:v>8.6095992083127237E-2</c:v>
                </c:pt>
                <c:pt idx="152">
                  <c:v>9.436758893280639E-2</c:v>
                </c:pt>
                <c:pt idx="153">
                  <c:v>8.9250493096646899E-2</c:v>
                </c:pt>
                <c:pt idx="154">
                  <c:v>8.7254901960784448E-2</c:v>
                </c:pt>
                <c:pt idx="155">
                  <c:v>7.4576271186440612E-2</c:v>
                </c:pt>
                <c:pt idx="156">
                  <c:v>5.9216809933142267E-2</c:v>
                </c:pt>
                <c:pt idx="157">
                  <c:v>4.7977422389463786E-2</c:v>
                </c:pt>
                <c:pt idx="158">
                  <c:v>4.1083099906629394E-2</c:v>
                </c:pt>
                <c:pt idx="159">
                  <c:v>3.2107957189390524E-2</c:v>
                </c:pt>
                <c:pt idx="160">
                  <c:v>3.0513176144244092E-2</c:v>
                </c:pt>
                <c:pt idx="161">
                  <c:v>2.9398254478640418E-2</c:v>
                </c:pt>
                <c:pt idx="162">
                  <c:v>2.3798627002288297E-2</c:v>
                </c:pt>
                <c:pt idx="163">
                  <c:v>2.0045558086560389E-2</c:v>
                </c:pt>
                <c:pt idx="164">
                  <c:v>1.4446952595936757E-2</c:v>
                </c:pt>
                <c:pt idx="165">
                  <c:v>1.5391579900407404E-2</c:v>
                </c:pt>
                <c:pt idx="166">
                  <c:v>2.2091974752028731E-2</c:v>
                </c:pt>
                <c:pt idx="167">
                  <c:v>2.2983325822442557E-2</c:v>
                </c:pt>
                <c:pt idx="168">
                  <c:v>2.1641118124436254E-2</c:v>
                </c:pt>
                <c:pt idx="169">
                  <c:v>1.795332136445249E-2</c:v>
                </c:pt>
                <c:pt idx="170">
                  <c:v>1.5695067264573925E-2</c:v>
                </c:pt>
                <c:pt idx="171">
                  <c:v>2.0288548241659043E-2</c:v>
                </c:pt>
                <c:pt idx="172">
                  <c:v>2.243158366980702E-2</c:v>
                </c:pt>
                <c:pt idx="173">
                  <c:v>2.1865238732708736E-2</c:v>
                </c:pt>
                <c:pt idx="174">
                  <c:v>2.5033527045149828E-2</c:v>
                </c:pt>
                <c:pt idx="175">
                  <c:v>2.7244305493523857E-2</c:v>
                </c:pt>
                <c:pt idx="176">
                  <c:v>2.4032042723631575E-2</c:v>
                </c:pt>
                <c:pt idx="177">
                  <c:v>2.2737405260811361E-2</c:v>
                </c:pt>
                <c:pt idx="178">
                  <c:v>1.7644464049404451E-2</c:v>
                </c:pt>
                <c:pt idx="179">
                  <c:v>2.2026431718061623E-2</c:v>
                </c:pt>
                <c:pt idx="180">
                  <c:v>3.2215357458075911E-2</c:v>
                </c:pt>
                <c:pt idx="181">
                  <c:v>3.9241622574955892E-2</c:v>
                </c:pt>
                <c:pt idx="182">
                  <c:v>3.5761589403973559E-2</c:v>
                </c:pt>
                <c:pt idx="183">
                  <c:v>3.6676977463543814E-2</c:v>
                </c:pt>
                <c:pt idx="184">
                  <c:v>3.3786748573935821E-2</c:v>
                </c:pt>
                <c:pt idx="185">
                  <c:v>3.6681222707423577E-2</c:v>
                </c:pt>
                <c:pt idx="186">
                  <c:v>3.7505451373746057E-2</c:v>
                </c:pt>
                <c:pt idx="187">
                  <c:v>3.9130434782608692E-2</c:v>
                </c:pt>
                <c:pt idx="188">
                  <c:v>3.9548022598870025E-2</c:v>
                </c:pt>
                <c:pt idx="189">
                  <c:v>4.4899738448125559E-2</c:v>
                </c:pt>
                <c:pt idx="190">
                  <c:v>4.6814044213264072E-2</c:v>
                </c:pt>
                <c:pt idx="191">
                  <c:v>4.31034482758621E-2</c:v>
                </c:pt>
                <c:pt idx="192">
                  <c:v>2.9072253099615253E-2</c:v>
                </c:pt>
                <c:pt idx="193">
                  <c:v>2.8425965210012727E-2</c:v>
                </c:pt>
                <c:pt idx="194">
                  <c:v>3.4526854219948833E-2</c:v>
                </c:pt>
                <c:pt idx="195">
                  <c:v>3.6658141517476484E-2</c:v>
                </c:pt>
                <c:pt idx="196">
                  <c:v>4.7962648556876042E-2</c:v>
                </c:pt>
                <c:pt idx="197">
                  <c:v>4.6335299073293923E-2</c:v>
                </c:pt>
                <c:pt idx="198">
                  <c:v>4.2454812946616238E-2</c:v>
                </c:pt>
                <c:pt idx="199">
                  <c:v>4.1422594142259461E-2</c:v>
                </c:pt>
                <c:pt idx="200">
                  <c:v>4.3896321070234112E-2</c:v>
                </c:pt>
                <c:pt idx="201">
                  <c:v>4.0884438881935825E-2</c:v>
                </c:pt>
                <c:pt idx="202">
                  <c:v>4.4720496894409933E-2</c:v>
                </c:pt>
                <c:pt idx="203">
                  <c:v>5.4545454545454453E-2</c:v>
                </c:pt>
                <c:pt idx="204">
                  <c:v>7.5612796011632621E-2</c:v>
                </c:pt>
                <c:pt idx="205">
                  <c:v>8.0445544554455406E-2</c:v>
                </c:pt>
                <c:pt idx="206">
                  <c:v>8.4054388133498303E-2</c:v>
                </c:pt>
                <c:pt idx="207">
                  <c:v>8.5526315789473673E-2</c:v>
                </c:pt>
                <c:pt idx="208">
                  <c:v>7.5739165654111096E-2</c:v>
                </c:pt>
                <c:pt idx="209">
                  <c:v>7.1658615136875881E-2</c:v>
                </c:pt>
                <c:pt idx="210">
                  <c:v>7.2983870967741948E-2</c:v>
                </c:pt>
                <c:pt idx="211">
                  <c:v>6.950582563278429E-2</c:v>
                </c:pt>
                <c:pt idx="212">
                  <c:v>6.8882659191029205E-2</c:v>
                </c:pt>
                <c:pt idx="213">
                  <c:v>7.4148296593186336E-2</c:v>
                </c:pt>
                <c:pt idx="214">
                  <c:v>5.866032500990892E-2</c:v>
                </c:pt>
                <c:pt idx="215">
                  <c:v>5.2899686520376132E-2</c:v>
                </c:pt>
                <c:pt idx="216">
                  <c:v>4.6736191579760611E-2</c:v>
                </c:pt>
                <c:pt idx="217">
                  <c:v>4.0091638029782439E-2</c:v>
                </c:pt>
                <c:pt idx="218">
                  <c:v>3.7628278221208511E-2</c:v>
                </c:pt>
                <c:pt idx="219">
                  <c:v>3.446969696969715E-2</c:v>
                </c:pt>
                <c:pt idx="220">
                  <c:v>4.1792168674698704E-2</c:v>
                </c:pt>
                <c:pt idx="221">
                  <c:v>4.4703230653643899E-2</c:v>
                </c:pt>
                <c:pt idx="222">
                  <c:v>5.1860202931228727E-2</c:v>
                </c:pt>
                <c:pt idx="223">
                  <c:v>5.8602554470323254E-2</c:v>
                </c:pt>
                <c:pt idx="224">
                  <c:v>5.7699512926189689E-2</c:v>
                </c:pt>
                <c:pt idx="225">
                  <c:v>6.7910447761194037E-2</c:v>
                </c:pt>
                <c:pt idx="226">
                  <c:v>8.723324597529003E-2</c:v>
                </c:pt>
                <c:pt idx="227">
                  <c:v>0.11760327502791235</c:v>
                </c:pt>
                <c:pt idx="228">
                  <c:v>0.12324723247232461</c:v>
                </c:pt>
                <c:pt idx="229">
                  <c:v>0.12738619676945695</c:v>
                </c:pt>
                <c:pt idx="230">
                  <c:v>0.13553113553113549</c:v>
                </c:pt>
                <c:pt idx="231">
                  <c:v>0.14536799707067005</c:v>
                </c:pt>
                <c:pt idx="232">
                  <c:v>0.14022406938923027</c:v>
                </c:pt>
                <c:pt idx="233">
                  <c:v>0.15893563466379002</c:v>
                </c:pt>
                <c:pt idx="234">
                  <c:v>0.17148981779206851</c:v>
                </c:pt>
                <c:pt idx="235">
                  <c:v>0.18133427963094384</c:v>
                </c:pt>
                <c:pt idx="236">
                  <c:v>0.18597236981934118</c:v>
                </c:pt>
                <c:pt idx="237">
                  <c:v>0.17575122292103429</c:v>
                </c:pt>
                <c:pt idx="238">
                  <c:v>0.15185950413223148</c:v>
                </c:pt>
                <c:pt idx="239">
                  <c:v>0.11888111888111874</c:v>
                </c:pt>
                <c:pt idx="240">
                  <c:v>0.116294349540079</c:v>
                </c:pt>
                <c:pt idx="241">
                  <c:v>0.12178443503744707</c:v>
                </c:pt>
                <c:pt idx="242">
                  <c:v>0.11322580645161295</c:v>
                </c:pt>
                <c:pt idx="243">
                  <c:v>0.10901534526854206</c:v>
                </c:pt>
                <c:pt idx="244">
                  <c:v>0.10808240887480203</c:v>
                </c:pt>
                <c:pt idx="245">
                  <c:v>9.7114489605957255E-2</c:v>
                </c:pt>
                <c:pt idx="246">
                  <c:v>8.6306800853918952E-2</c:v>
                </c:pt>
                <c:pt idx="247">
                  <c:v>7.5097626914989446E-2</c:v>
                </c:pt>
                <c:pt idx="248">
                  <c:v>6.5710872162485057E-2</c:v>
                </c:pt>
                <c:pt idx="249">
                  <c:v>7.2511144130757765E-2</c:v>
                </c:pt>
                <c:pt idx="250">
                  <c:v>8.4902840059790652E-2</c:v>
                </c:pt>
                <c:pt idx="251">
                  <c:v>8.2738095238095166E-2</c:v>
                </c:pt>
                <c:pt idx="252">
                  <c:v>7.5044143613890446E-2</c:v>
                </c:pt>
                <c:pt idx="253">
                  <c:v>5.6894049346879694E-2</c:v>
                </c:pt>
                <c:pt idx="254">
                  <c:v>4.8101999420457675E-2</c:v>
                </c:pt>
                <c:pt idx="255">
                  <c:v>4.5257999423465201E-2</c:v>
                </c:pt>
                <c:pt idx="256">
                  <c:v>3.7185354691075423E-2</c:v>
                </c:pt>
                <c:pt idx="257">
                  <c:v>3.308823529411753E-2</c:v>
                </c:pt>
                <c:pt idx="258">
                  <c:v>2.6108927568781581E-2</c:v>
                </c:pt>
                <c:pt idx="259">
                  <c:v>2.4587873707739627E-2</c:v>
                </c:pt>
                <c:pt idx="260">
                  <c:v>1.8497757847533602E-2</c:v>
                </c:pt>
                <c:pt idx="261">
                  <c:v>1.8841784427819475E-2</c:v>
                </c:pt>
                <c:pt idx="262">
                  <c:v>2.2871314411683663E-2</c:v>
                </c:pt>
                <c:pt idx="263">
                  <c:v>2.8312259483232571E-2</c:v>
                </c:pt>
                <c:pt idx="264">
                  <c:v>3.3670955379140555E-2</c:v>
                </c:pt>
                <c:pt idx="265">
                  <c:v>4.229607250755274E-2</c:v>
                </c:pt>
                <c:pt idx="266">
                  <c:v>5.0317943046723768E-2</c:v>
                </c:pt>
                <c:pt idx="267">
                  <c:v>5.0468836183121812E-2</c:v>
                </c:pt>
                <c:pt idx="268">
                  <c:v>5.7087699944842862E-2</c:v>
                </c:pt>
                <c:pt idx="269">
                  <c:v>5.2833287708732524E-2</c:v>
                </c:pt>
                <c:pt idx="270">
                  <c:v>5.2257181942544584E-2</c:v>
                </c:pt>
                <c:pt idx="271">
                  <c:v>5.2631578947368363E-2</c:v>
                </c:pt>
                <c:pt idx="272">
                  <c:v>6.5217391304347894E-2</c:v>
                </c:pt>
                <c:pt idx="273">
                  <c:v>6.3366875169975634E-2</c:v>
                </c:pt>
                <c:pt idx="274">
                  <c:v>6.438577586206895E-2</c:v>
                </c:pt>
                <c:pt idx="275">
                  <c:v>6.4421277733226257E-2</c:v>
                </c:pt>
                <c:pt idx="276">
                  <c:v>5.429025423728806E-2</c:v>
                </c:pt>
                <c:pt idx="277">
                  <c:v>5.428194993412383E-2</c:v>
                </c:pt>
                <c:pt idx="278">
                  <c:v>4.5538299552513761E-2</c:v>
                </c:pt>
                <c:pt idx="279">
                  <c:v>4.12181674980312E-2</c:v>
                </c:pt>
                <c:pt idx="280">
                  <c:v>4.2525436994521382E-2</c:v>
                </c:pt>
                <c:pt idx="281">
                  <c:v>4.1861674466978638E-2</c:v>
                </c:pt>
                <c:pt idx="282">
                  <c:v>4.5241809672386779E-2</c:v>
                </c:pt>
                <c:pt idx="283">
                  <c:v>4.1968911917098506E-2</c:v>
                </c:pt>
                <c:pt idx="284">
                  <c:v>4.1849651252906295E-2</c:v>
                </c:pt>
                <c:pt idx="285">
                  <c:v>4.833759590792841E-2</c:v>
                </c:pt>
                <c:pt idx="286">
                  <c:v>3.9483675018982423E-2</c:v>
                </c:pt>
                <c:pt idx="287">
                  <c:v>3.3400301356102391E-2</c:v>
                </c:pt>
              </c:numCache>
            </c:numRef>
          </c:val>
          <c:smooth val="0"/>
        </c:ser>
        <c:ser>
          <c:idx val="1"/>
          <c:order val="1"/>
          <c:spPr>
            <a:ln w="50800">
              <a:solidFill>
                <a:schemeClr val="bg1">
                  <a:lumMod val="50000"/>
                </a:schemeClr>
              </a:solidFill>
              <a:prstDash val="dash"/>
            </a:ln>
          </c:spPr>
          <c:marker>
            <c:symbol val="none"/>
          </c:marker>
          <c:cat>
            <c:numRef>
              <c:f>'D32'!$A$14:$A$301</c:f>
              <c:numCache>
                <c:formatCode>mmm\-yy</c:formatCode>
                <c:ptCount val="288"/>
                <c:pt idx="0">
                  <c:v>32629</c:v>
                </c:pt>
                <c:pt idx="1">
                  <c:v>32660</c:v>
                </c:pt>
                <c:pt idx="2">
                  <c:v>32690</c:v>
                </c:pt>
                <c:pt idx="3">
                  <c:v>32721</c:v>
                </c:pt>
                <c:pt idx="4">
                  <c:v>32752</c:v>
                </c:pt>
                <c:pt idx="5">
                  <c:v>32782</c:v>
                </c:pt>
                <c:pt idx="6">
                  <c:v>32813</c:v>
                </c:pt>
                <c:pt idx="7">
                  <c:v>32843</c:v>
                </c:pt>
                <c:pt idx="8">
                  <c:v>32874</c:v>
                </c:pt>
                <c:pt idx="9">
                  <c:v>32905</c:v>
                </c:pt>
                <c:pt idx="10">
                  <c:v>32933</c:v>
                </c:pt>
                <c:pt idx="11">
                  <c:v>32964</c:v>
                </c:pt>
                <c:pt idx="12">
                  <c:v>32994</c:v>
                </c:pt>
                <c:pt idx="13">
                  <c:v>33025</c:v>
                </c:pt>
                <c:pt idx="14">
                  <c:v>33055</c:v>
                </c:pt>
                <c:pt idx="15">
                  <c:v>33086</c:v>
                </c:pt>
                <c:pt idx="16">
                  <c:v>33117</c:v>
                </c:pt>
                <c:pt idx="17">
                  <c:v>33147</c:v>
                </c:pt>
                <c:pt idx="18">
                  <c:v>33178</c:v>
                </c:pt>
                <c:pt idx="19">
                  <c:v>33208</c:v>
                </c:pt>
                <c:pt idx="20">
                  <c:v>33239</c:v>
                </c:pt>
                <c:pt idx="21">
                  <c:v>33270</c:v>
                </c:pt>
                <c:pt idx="22">
                  <c:v>33298</c:v>
                </c:pt>
                <c:pt idx="23">
                  <c:v>33329</c:v>
                </c:pt>
                <c:pt idx="24">
                  <c:v>33359</c:v>
                </c:pt>
                <c:pt idx="25">
                  <c:v>33390</c:v>
                </c:pt>
                <c:pt idx="26">
                  <c:v>33420</c:v>
                </c:pt>
                <c:pt idx="27">
                  <c:v>33451</c:v>
                </c:pt>
                <c:pt idx="28">
                  <c:v>33482</c:v>
                </c:pt>
                <c:pt idx="29">
                  <c:v>33512</c:v>
                </c:pt>
                <c:pt idx="30">
                  <c:v>33543</c:v>
                </c:pt>
                <c:pt idx="31">
                  <c:v>33573</c:v>
                </c:pt>
                <c:pt idx="32">
                  <c:v>33604</c:v>
                </c:pt>
                <c:pt idx="33">
                  <c:v>33635</c:v>
                </c:pt>
                <c:pt idx="34">
                  <c:v>33664</c:v>
                </c:pt>
                <c:pt idx="35">
                  <c:v>33695</c:v>
                </c:pt>
                <c:pt idx="36">
                  <c:v>33725</c:v>
                </c:pt>
                <c:pt idx="37">
                  <c:v>33756</c:v>
                </c:pt>
                <c:pt idx="38">
                  <c:v>33786</c:v>
                </c:pt>
                <c:pt idx="39">
                  <c:v>33817</c:v>
                </c:pt>
                <c:pt idx="40">
                  <c:v>33848</c:v>
                </c:pt>
                <c:pt idx="41">
                  <c:v>33878</c:v>
                </c:pt>
                <c:pt idx="42">
                  <c:v>33909</c:v>
                </c:pt>
                <c:pt idx="43">
                  <c:v>33939</c:v>
                </c:pt>
                <c:pt idx="44">
                  <c:v>33970</c:v>
                </c:pt>
                <c:pt idx="45">
                  <c:v>34001</c:v>
                </c:pt>
                <c:pt idx="46">
                  <c:v>34029</c:v>
                </c:pt>
                <c:pt idx="47">
                  <c:v>34060</c:v>
                </c:pt>
                <c:pt idx="48">
                  <c:v>34090</c:v>
                </c:pt>
                <c:pt idx="49">
                  <c:v>34121</c:v>
                </c:pt>
                <c:pt idx="50">
                  <c:v>34151</c:v>
                </c:pt>
                <c:pt idx="51">
                  <c:v>34182</c:v>
                </c:pt>
                <c:pt idx="52">
                  <c:v>34213</c:v>
                </c:pt>
                <c:pt idx="53">
                  <c:v>34243</c:v>
                </c:pt>
                <c:pt idx="54">
                  <c:v>34274</c:v>
                </c:pt>
                <c:pt idx="55">
                  <c:v>34304</c:v>
                </c:pt>
                <c:pt idx="56">
                  <c:v>34335</c:v>
                </c:pt>
                <c:pt idx="57">
                  <c:v>34366</c:v>
                </c:pt>
                <c:pt idx="58">
                  <c:v>34394</c:v>
                </c:pt>
                <c:pt idx="59">
                  <c:v>34425</c:v>
                </c:pt>
                <c:pt idx="60">
                  <c:v>34455</c:v>
                </c:pt>
                <c:pt idx="61">
                  <c:v>34486</c:v>
                </c:pt>
                <c:pt idx="62">
                  <c:v>34516</c:v>
                </c:pt>
                <c:pt idx="63">
                  <c:v>34547</c:v>
                </c:pt>
                <c:pt idx="64">
                  <c:v>34578</c:v>
                </c:pt>
                <c:pt idx="65">
                  <c:v>34608</c:v>
                </c:pt>
                <c:pt idx="66">
                  <c:v>34639</c:v>
                </c:pt>
                <c:pt idx="67">
                  <c:v>34669</c:v>
                </c:pt>
                <c:pt idx="68">
                  <c:v>34700</c:v>
                </c:pt>
                <c:pt idx="69">
                  <c:v>34731</c:v>
                </c:pt>
                <c:pt idx="70">
                  <c:v>34759</c:v>
                </c:pt>
                <c:pt idx="71">
                  <c:v>34790</c:v>
                </c:pt>
                <c:pt idx="72">
                  <c:v>34820</c:v>
                </c:pt>
                <c:pt idx="73">
                  <c:v>34851</c:v>
                </c:pt>
                <c:pt idx="74">
                  <c:v>34881</c:v>
                </c:pt>
                <c:pt idx="75">
                  <c:v>34912</c:v>
                </c:pt>
                <c:pt idx="76">
                  <c:v>34943</c:v>
                </c:pt>
                <c:pt idx="77">
                  <c:v>34973</c:v>
                </c:pt>
                <c:pt idx="78">
                  <c:v>35004</c:v>
                </c:pt>
                <c:pt idx="79">
                  <c:v>35034</c:v>
                </c:pt>
                <c:pt idx="80">
                  <c:v>35065</c:v>
                </c:pt>
                <c:pt idx="81">
                  <c:v>35096</c:v>
                </c:pt>
                <c:pt idx="82">
                  <c:v>35125</c:v>
                </c:pt>
                <c:pt idx="83">
                  <c:v>35156</c:v>
                </c:pt>
                <c:pt idx="84">
                  <c:v>35186</c:v>
                </c:pt>
                <c:pt idx="85">
                  <c:v>35217</c:v>
                </c:pt>
                <c:pt idx="86">
                  <c:v>35247</c:v>
                </c:pt>
                <c:pt idx="87">
                  <c:v>35278</c:v>
                </c:pt>
                <c:pt idx="88">
                  <c:v>35309</c:v>
                </c:pt>
                <c:pt idx="89">
                  <c:v>35339</c:v>
                </c:pt>
                <c:pt idx="90">
                  <c:v>35370</c:v>
                </c:pt>
                <c:pt idx="91">
                  <c:v>35400</c:v>
                </c:pt>
                <c:pt idx="92">
                  <c:v>35431</c:v>
                </c:pt>
                <c:pt idx="93">
                  <c:v>35462</c:v>
                </c:pt>
                <c:pt idx="94">
                  <c:v>35490</c:v>
                </c:pt>
                <c:pt idx="95">
                  <c:v>35521</c:v>
                </c:pt>
                <c:pt idx="96">
                  <c:v>35551</c:v>
                </c:pt>
                <c:pt idx="97">
                  <c:v>35582</c:v>
                </c:pt>
                <c:pt idx="98">
                  <c:v>35612</c:v>
                </c:pt>
                <c:pt idx="99">
                  <c:v>35643</c:v>
                </c:pt>
                <c:pt idx="100">
                  <c:v>35674</c:v>
                </c:pt>
                <c:pt idx="101">
                  <c:v>35704</c:v>
                </c:pt>
                <c:pt idx="102">
                  <c:v>35735</c:v>
                </c:pt>
                <c:pt idx="103">
                  <c:v>35765</c:v>
                </c:pt>
                <c:pt idx="104">
                  <c:v>35796</c:v>
                </c:pt>
                <c:pt idx="105">
                  <c:v>35827</c:v>
                </c:pt>
                <c:pt idx="106">
                  <c:v>35855</c:v>
                </c:pt>
                <c:pt idx="107">
                  <c:v>35886</c:v>
                </c:pt>
                <c:pt idx="108">
                  <c:v>35916</c:v>
                </c:pt>
                <c:pt idx="109">
                  <c:v>35947</c:v>
                </c:pt>
                <c:pt idx="110">
                  <c:v>35977</c:v>
                </c:pt>
                <c:pt idx="111">
                  <c:v>36008</c:v>
                </c:pt>
                <c:pt idx="112">
                  <c:v>36039</c:v>
                </c:pt>
                <c:pt idx="113">
                  <c:v>36069</c:v>
                </c:pt>
                <c:pt idx="114">
                  <c:v>36100</c:v>
                </c:pt>
                <c:pt idx="115">
                  <c:v>36130</c:v>
                </c:pt>
                <c:pt idx="116">
                  <c:v>36161</c:v>
                </c:pt>
                <c:pt idx="117">
                  <c:v>36192</c:v>
                </c:pt>
                <c:pt idx="118">
                  <c:v>36220</c:v>
                </c:pt>
                <c:pt idx="119">
                  <c:v>36251</c:v>
                </c:pt>
                <c:pt idx="120">
                  <c:v>36281</c:v>
                </c:pt>
                <c:pt idx="121">
                  <c:v>36312</c:v>
                </c:pt>
                <c:pt idx="122">
                  <c:v>36342</c:v>
                </c:pt>
                <c:pt idx="123">
                  <c:v>36373</c:v>
                </c:pt>
                <c:pt idx="124">
                  <c:v>36404</c:v>
                </c:pt>
                <c:pt idx="125">
                  <c:v>36434</c:v>
                </c:pt>
                <c:pt idx="126">
                  <c:v>36465</c:v>
                </c:pt>
                <c:pt idx="127">
                  <c:v>36495</c:v>
                </c:pt>
                <c:pt idx="128">
                  <c:v>36526</c:v>
                </c:pt>
                <c:pt idx="129">
                  <c:v>36557</c:v>
                </c:pt>
                <c:pt idx="130">
                  <c:v>36586</c:v>
                </c:pt>
                <c:pt idx="131">
                  <c:v>36617</c:v>
                </c:pt>
                <c:pt idx="132">
                  <c:v>36647</c:v>
                </c:pt>
                <c:pt idx="133">
                  <c:v>36678</c:v>
                </c:pt>
                <c:pt idx="134">
                  <c:v>36708</c:v>
                </c:pt>
                <c:pt idx="135">
                  <c:v>36739</c:v>
                </c:pt>
                <c:pt idx="136">
                  <c:v>36770</c:v>
                </c:pt>
                <c:pt idx="137">
                  <c:v>36800</c:v>
                </c:pt>
                <c:pt idx="138">
                  <c:v>36831</c:v>
                </c:pt>
                <c:pt idx="139">
                  <c:v>36861</c:v>
                </c:pt>
                <c:pt idx="140">
                  <c:v>36892</c:v>
                </c:pt>
                <c:pt idx="141">
                  <c:v>36923</c:v>
                </c:pt>
                <c:pt idx="142">
                  <c:v>36951</c:v>
                </c:pt>
                <c:pt idx="143">
                  <c:v>36982</c:v>
                </c:pt>
                <c:pt idx="144">
                  <c:v>37012</c:v>
                </c:pt>
                <c:pt idx="145">
                  <c:v>37043</c:v>
                </c:pt>
                <c:pt idx="146">
                  <c:v>37073</c:v>
                </c:pt>
                <c:pt idx="147">
                  <c:v>37104</c:v>
                </c:pt>
                <c:pt idx="148">
                  <c:v>37135</c:v>
                </c:pt>
                <c:pt idx="149">
                  <c:v>37165</c:v>
                </c:pt>
                <c:pt idx="150">
                  <c:v>37196</c:v>
                </c:pt>
                <c:pt idx="151">
                  <c:v>37226</c:v>
                </c:pt>
                <c:pt idx="152">
                  <c:v>37257</c:v>
                </c:pt>
                <c:pt idx="153">
                  <c:v>37288</c:v>
                </c:pt>
                <c:pt idx="154">
                  <c:v>37316</c:v>
                </c:pt>
                <c:pt idx="155">
                  <c:v>37347</c:v>
                </c:pt>
                <c:pt idx="156">
                  <c:v>37377</c:v>
                </c:pt>
                <c:pt idx="157">
                  <c:v>37408</c:v>
                </c:pt>
                <c:pt idx="158">
                  <c:v>37438</c:v>
                </c:pt>
                <c:pt idx="159">
                  <c:v>37469</c:v>
                </c:pt>
                <c:pt idx="160">
                  <c:v>37500</c:v>
                </c:pt>
                <c:pt idx="161">
                  <c:v>37530</c:v>
                </c:pt>
                <c:pt idx="162">
                  <c:v>37561</c:v>
                </c:pt>
                <c:pt idx="163">
                  <c:v>37591</c:v>
                </c:pt>
                <c:pt idx="164">
                  <c:v>37622</c:v>
                </c:pt>
                <c:pt idx="165">
                  <c:v>37653</c:v>
                </c:pt>
                <c:pt idx="166">
                  <c:v>37681</c:v>
                </c:pt>
                <c:pt idx="167">
                  <c:v>37712</c:v>
                </c:pt>
                <c:pt idx="168">
                  <c:v>37742</c:v>
                </c:pt>
                <c:pt idx="169">
                  <c:v>37773</c:v>
                </c:pt>
                <c:pt idx="170">
                  <c:v>37803</c:v>
                </c:pt>
                <c:pt idx="171">
                  <c:v>37834</c:v>
                </c:pt>
                <c:pt idx="172">
                  <c:v>37865</c:v>
                </c:pt>
                <c:pt idx="173">
                  <c:v>37895</c:v>
                </c:pt>
                <c:pt idx="174">
                  <c:v>37926</c:v>
                </c:pt>
                <c:pt idx="175">
                  <c:v>37956</c:v>
                </c:pt>
                <c:pt idx="176">
                  <c:v>37987</c:v>
                </c:pt>
                <c:pt idx="177">
                  <c:v>38018</c:v>
                </c:pt>
                <c:pt idx="178">
                  <c:v>38047</c:v>
                </c:pt>
                <c:pt idx="179">
                  <c:v>38078</c:v>
                </c:pt>
                <c:pt idx="180">
                  <c:v>38108</c:v>
                </c:pt>
                <c:pt idx="181">
                  <c:v>38139</c:v>
                </c:pt>
                <c:pt idx="182">
                  <c:v>38169</c:v>
                </c:pt>
                <c:pt idx="183">
                  <c:v>38200</c:v>
                </c:pt>
                <c:pt idx="184">
                  <c:v>38231</c:v>
                </c:pt>
                <c:pt idx="185">
                  <c:v>38261</c:v>
                </c:pt>
                <c:pt idx="186">
                  <c:v>38292</c:v>
                </c:pt>
                <c:pt idx="187">
                  <c:v>38322</c:v>
                </c:pt>
                <c:pt idx="188">
                  <c:v>38353</c:v>
                </c:pt>
                <c:pt idx="189">
                  <c:v>38384</c:v>
                </c:pt>
                <c:pt idx="190">
                  <c:v>38412</c:v>
                </c:pt>
                <c:pt idx="191">
                  <c:v>38443</c:v>
                </c:pt>
                <c:pt idx="192">
                  <c:v>38473</c:v>
                </c:pt>
                <c:pt idx="193">
                  <c:v>38504</c:v>
                </c:pt>
                <c:pt idx="194">
                  <c:v>38534</c:v>
                </c:pt>
                <c:pt idx="195">
                  <c:v>38565</c:v>
                </c:pt>
                <c:pt idx="196">
                  <c:v>38596</c:v>
                </c:pt>
                <c:pt idx="197">
                  <c:v>38626</c:v>
                </c:pt>
                <c:pt idx="198">
                  <c:v>38657</c:v>
                </c:pt>
                <c:pt idx="199">
                  <c:v>38687</c:v>
                </c:pt>
                <c:pt idx="200">
                  <c:v>38718</c:v>
                </c:pt>
                <c:pt idx="201">
                  <c:v>38749</c:v>
                </c:pt>
                <c:pt idx="202">
                  <c:v>38777</c:v>
                </c:pt>
                <c:pt idx="203">
                  <c:v>38808</c:v>
                </c:pt>
                <c:pt idx="204">
                  <c:v>38838</c:v>
                </c:pt>
                <c:pt idx="205">
                  <c:v>38869</c:v>
                </c:pt>
                <c:pt idx="206">
                  <c:v>38899</c:v>
                </c:pt>
                <c:pt idx="207">
                  <c:v>38930</c:v>
                </c:pt>
                <c:pt idx="208">
                  <c:v>38961</c:v>
                </c:pt>
                <c:pt idx="209">
                  <c:v>38991</c:v>
                </c:pt>
                <c:pt idx="210">
                  <c:v>39022</c:v>
                </c:pt>
                <c:pt idx="211">
                  <c:v>39052</c:v>
                </c:pt>
                <c:pt idx="212">
                  <c:v>39083</c:v>
                </c:pt>
                <c:pt idx="213">
                  <c:v>39114</c:v>
                </c:pt>
                <c:pt idx="214">
                  <c:v>39142</c:v>
                </c:pt>
                <c:pt idx="215">
                  <c:v>39173</c:v>
                </c:pt>
                <c:pt idx="216">
                  <c:v>39203</c:v>
                </c:pt>
                <c:pt idx="217">
                  <c:v>39234</c:v>
                </c:pt>
                <c:pt idx="218">
                  <c:v>39264</c:v>
                </c:pt>
                <c:pt idx="219">
                  <c:v>39295</c:v>
                </c:pt>
                <c:pt idx="220">
                  <c:v>39326</c:v>
                </c:pt>
                <c:pt idx="221">
                  <c:v>39356</c:v>
                </c:pt>
                <c:pt idx="222">
                  <c:v>39387</c:v>
                </c:pt>
                <c:pt idx="223">
                  <c:v>39417</c:v>
                </c:pt>
                <c:pt idx="224">
                  <c:v>39448</c:v>
                </c:pt>
                <c:pt idx="225">
                  <c:v>39479</c:v>
                </c:pt>
                <c:pt idx="226">
                  <c:v>39508</c:v>
                </c:pt>
                <c:pt idx="227">
                  <c:v>39539</c:v>
                </c:pt>
                <c:pt idx="228">
                  <c:v>39569</c:v>
                </c:pt>
                <c:pt idx="229">
                  <c:v>39600</c:v>
                </c:pt>
                <c:pt idx="230">
                  <c:v>39630</c:v>
                </c:pt>
                <c:pt idx="231">
                  <c:v>39661</c:v>
                </c:pt>
                <c:pt idx="232">
                  <c:v>39692</c:v>
                </c:pt>
                <c:pt idx="233">
                  <c:v>39722</c:v>
                </c:pt>
                <c:pt idx="234">
                  <c:v>39753</c:v>
                </c:pt>
                <c:pt idx="235">
                  <c:v>39783</c:v>
                </c:pt>
                <c:pt idx="236">
                  <c:v>39814</c:v>
                </c:pt>
                <c:pt idx="237">
                  <c:v>39845</c:v>
                </c:pt>
                <c:pt idx="238">
                  <c:v>39873</c:v>
                </c:pt>
                <c:pt idx="239">
                  <c:v>39904</c:v>
                </c:pt>
                <c:pt idx="240">
                  <c:v>39934</c:v>
                </c:pt>
                <c:pt idx="241">
                  <c:v>39965</c:v>
                </c:pt>
                <c:pt idx="242">
                  <c:v>39995</c:v>
                </c:pt>
                <c:pt idx="243">
                  <c:v>40026</c:v>
                </c:pt>
                <c:pt idx="244">
                  <c:v>40057</c:v>
                </c:pt>
                <c:pt idx="245">
                  <c:v>40087</c:v>
                </c:pt>
                <c:pt idx="246">
                  <c:v>40118</c:v>
                </c:pt>
                <c:pt idx="247">
                  <c:v>40148</c:v>
                </c:pt>
                <c:pt idx="248">
                  <c:v>40179</c:v>
                </c:pt>
                <c:pt idx="249">
                  <c:v>40210</c:v>
                </c:pt>
                <c:pt idx="250">
                  <c:v>40238</c:v>
                </c:pt>
                <c:pt idx="251">
                  <c:v>40269</c:v>
                </c:pt>
                <c:pt idx="252">
                  <c:v>40299</c:v>
                </c:pt>
                <c:pt idx="253">
                  <c:v>40330</c:v>
                </c:pt>
                <c:pt idx="254">
                  <c:v>40360</c:v>
                </c:pt>
                <c:pt idx="255">
                  <c:v>40391</c:v>
                </c:pt>
                <c:pt idx="256">
                  <c:v>40422</c:v>
                </c:pt>
                <c:pt idx="257">
                  <c:v>40452</c:v>
                </c:pt>
                <c:pt idx="258">
                  <c:v>40483</c:v>
                </c:pt>
                <c:pt idx="259">
                  <c:v>40513</c:v>
                </c:pt>
                <c:pt idx="260">
                  <c:v>40544</c:v>
                </c:pt>
                <c:pt idx="261">
                  <c:v>40575</c:v>
                </c:pt>
                <c:pt idx="262">
                  <c:v>40603</c:v>
                </c:pt>
                <c:pt idx="263">
                  <c:v>40634</c:v>
                </c:pt>
                <c:pt idx="264">
                  <c:v>40664</c:v>
                </c:pt>
                <c:pt idx="265">
                  <c:v>40695</c:v>
                </c:pt>
                <c:pt idx="266">
                  <c:v>40725</c:v>
                </c:pt>
                <c:pt idx="267">
                  <c:v>40756</c:v>
                </c:pt>
                <c:pt idx="268">
                  <c:v>40787</c:v>
                </c:pt>
                <c:pt idx="269">
                  <c:v>40817</c:v>
                </c:pt>
                <c:pt idx="270">
                  <c:v>40848</c:v>
                </c:pt>
                <c:pt idx="271">
                  <c:v>40878</c:v>
                </c:pt>
                <c:pt idx="272">
                  <c:v>40909</c:v>
                </c:pt>
                <c:pt idx="273">
                  <c:v>40940</c:v>
                </c:pt>
                <c:pt idx="274">
                  <c:v>40969</c:v>
                </c:pt>
                <c:pt idx="275">
                  <c:v>41000</c:v>
                </c:pt>
                <c:pt idx="276">
                  <c:v>41030</c:v>
                </c:pt>
                <c:pt idx="277">
                  <c:v>41061</c:v>
                </c:pt>
                <c:pt idx="278">
                  <c:v>41091</c:v>
                </c:pt>
                <c:pt idx="279">
                  <c:v>41122</c:v>
                </c:pt>
                <c:pt idx="280">
                  <c:v>41153</c:v>
                </c:pt>
                <c:pt idx="281">
                  <c:v>41183</c:v>
                </c:pt>
                <c:pt idx="282">
                  <c:v>41214</c:v>
                </c:pt>
                <c:pt idx="283">
                  <c:v>41244</c:v>
                </c:pt>
                <c:pt idx="284">
                  <c:v>41275</c:v>
                </c:pt>
                <c:pt idx="285">
                  <c:v>41306</c:v>
                </c:pt>
                <c:pt idx="286">
                  <c:v>41334</c:v>
                </c:pt>
                <c:pt idx="287">
                  <c:v>41365</c:v>
                </c:pt>
              </c:numCache>
            </c:numRef>
          </c:cat>
          <c:val>
            <c:numRef>
              <c:f>'D32'!$D$14:$D$301</c:f>
              <c:numCache>
                <c:formatCode>0.0%</c:formatCode>
                <c:ptCount val="288"/>
                <c:pt idx="0">
                  <c:v>5.8217144965414303E-2</c:v>
                </c:pt>
                <c:pt idx="1">
                  <c:v>5.8217144965414303E-2</c:v>
                </c:pt>
                <c:pt idx="2">
                  <c:v>5.8217144965414303E-2</c:v>
                </c:pt>
                <c:pt idx="3">
                  <c:v>5.8217144965414303E-2</c:v>
                </c:pt>
                <c:pt idx="4">
                  <c:v>5.8217144965414303E-2</c:v>
                </c:pt>
                <c:pt idx="5">
                  <c:v>5.8217144965414303E-2</c:v>
                </c:pt>
                <c:pt idx="6">
                  <c:v>5.8217144965414303E-2</c:v>
                </c:pt>
                <c:pt idx="7">
                  <c:v>5.8217144965414303E-2</c:v>
                </c:pt>
                <c:pt idx="8">
                  <c:v>5.8217144965414303E-2</c:v>
                </c:pt>
                <c:pt idx="9">
                  <c:v>5.8217144965414303E-2</c:v>
                </c:pt>
                <c:pt idx="10">
                  <c:v>5.8217144965414303E-2</c:v>
                </c:pt>
                <c:pt idx="11">
                  <c:v>5.8217144965414303E-2</c:v>
                </c:pt>
                <c:pt idx="12">
                  <c:v>5.8217144965414303E-2</c:v>
                </c:pt>
                <c:pt idx="13">
                  <c:v>5.8217144965414303E-2</c:v>
                </c:pt>
                <c:pt idx="14">
                  <c:v>5.8217144965414303E-2</c:v>
                </c:pt>
                <c:pt idx="15">
                  <c:v>5.8217144965414303E-2</c:v>
                </c:pt>
                <c:pt idx="16">
                  <c:v>5.8217144965414303E-2</c:v>
                </c:pt>
                <c:pt idx="17">
                  <c:v>5.8217144965414303E-2</c:v>
                </c:pt>
                <c:pt idx="18">
                  <c:v>5.8217144965414303E-2</c:v>
                </c:pt>
                <c:pt idx="19">
                  <c:v>5.8217144965414303E-2</c:v>
                </c:pt>
                <c:pt idx="20">
                  <c:v>5.8217144965414303E-2</c:v>
                </c:pt>
                <c:pt idx="21">
                  <c:v>5.8217144965414303E-2</c:v>
                </c:pt>
                <c:pt idx="22">
                  <c:v>5.8217144965414303E-2</c:v>
                </c:pt>
                <c:pt idx="23">
                  <c:v>5.8217144965414303E-2</c:v>
                </c:pt>
                <c:pt idx="24">
                  <c:v>5.8217144965414303E-2</c:v>
                </c:pt>
                <c:pt idx="25">
                  <c:v>5.8217144965414303E-2</c:v>
                </c:pt>
                <c:pt idx="26">
                  <c:v>5.8217144965414303E-2</c:v>
                </c:pt>
                <c:pt idx="27">
                  <c:v>5.8217144965414303E-2</c:v>
                </c:pt>
                <c:pt idx="28">
                  <c:v>5.8217144965414303E-2</c:v>
                </c:pt>
                <c:pt idx="29">
                  <c:v>5.8217144965414303E-2</c:v>
                </c:pt>
                <c:pt idx="30">
                  <c:v>5.8217144965414303E-2</c:v>
                </c:pt>
                <c:pt idx="31">
                  <c:v>5.8217144965414303E-2</c:v>
                </c:pt>
                <c:pt idx="32">
                  <c:v>5.8217144965414303E-2</c:v>
                </c:pt>
                <c:pt idx="33">
                  <c:v>5.8217144965414303E-2</c:v>
                </c:pt>
                <c:pt idx="34">
                  <c:v>5.8217144965414303E-2</c:v>
                </c:pt>
                <c:pt idx="35">
                  <c:v>5.8217144965414303E-2</c:v>
                </c:pt>
                <c:pt idx="36">
                  <c:v>5.8217144965414303E-2</c:v>
                </c:pt>
                <c:pt idx="37">
                  <c:v>5.8217144965414303E-2</c:v>
                </c:pt>
                <c:pt idx="38">
                  <c:v>5.8217144965414303E-2</c:v>
                </c:pt>
                <c:pt idx="39">
                  <c:v>5.8217144965414303E-2</c:v>
                </c:pt>
                <c:pt idx="40">
                  <c:v>5.8217144965414303E-2</c:v>
                </c:pt>
                <c:pt idx="41">
                  <c:v>5.8217144965414303E-2</c:v>
                </c:pt>
                <c:pt idx="42">
                  <c:v>5.8217144965414303E-2</c:v>
                </c:pt>
                <c:pt idx="43">
                  <c:v>5.8217144965414303E-2</c:v>
                </c:pt>
                <c:pt idx="44">
                  <c:v>5.8217144965414303E-2</c:v>
                </c:pt>
                <c:pt idx="45">
                  <c:v>5.8217144965414303E-2</c:v>
                </c:pt>
                <c:pt idx="46">
                  <c:v>5.8217144965414303E-2</c:v>
                </c:pt>
                <c:pt idx="47">
                  <c:v>5.8217144965414303E-2</c:v>
                </c:pt>
                <c:pt idx="48">
                  <c:v>5.8217144965414303E-2</c:v>
                </c:pt>
                <c:pt idx="49">
                  <c:v>5.8217144965414303E-2</c:v>
                </c:pt>
                <c:pt idx="50">
                  <c:v>5.8217144965414303E-2</c:v>
                </c:pt>
                <c:pt idx="51">
                  <c:v>5.8217144965414303E-2</c:v>
                </c:pt>
                <c:pt idx="52">
                  <c:v>5.8217144965414303E-2</c:v>
                </c:pt>
                <c:pt idx="53">
                  <c:v>5.8217144965414303E-2</c:v>
                </c:pt>
                <c:pt idx="54">
                  <c:v>5.8217144965414303E-2</c:v>
                </c:pt>
                <c:pt idx="55">
                  <c:v>5.8217144965414303E-2</c:v>
                </c:pt>
                <c:pt idx="56">
                  <c:v>5.8217144965414303E-2</c:v>
                </c:pt>
                <c:pt idx="57">
                  <c:v>5.8217144965414303E-2</c:v>
                </c:pt>
                <c:pt idx="58">
                  <c:v>5.8217144965414303E-2</c:v>
                </c:pt>
                <c:pt idx="59">
                  <c:v>5.8217144965414303E-2</c:v>
                </c:pt>
                <c:pt idx="60">
                  <c:v>5.8217144965414303E-2</c:v>
                </c:pt>
                <c:pt idx="61">
                  <c:v>5.8217144965414303E-2</c:v>
                </c:pt>
                <c:pt idx="62">
                  <c:v>5.8217144965414303E-2</c:v>
                </c:pt>
                <c:pt idx="63">
                  <c:v>5.8217144965414303E-2</c:v>
                </c:pt>
                <c:pt idx="64">
                  <c:v>5.8217144965414303E-2</c:v>
                </c:pt>
                <c:pt idx="65">
                  <c:v>5.8217144965414303E-2</c:v>
                </c:pt>
                <c:pt idx="66">
                  <c:v>5.8217144965414303E-2</c:v>
                </c:pt>
                <c:pt idx="67">
                  <c:v>5.8217144965414303E-2</c:v>
                </c:pt>
                <c:pt idx="68">
                  <c:v>5.8217144965414303E-2</c:v>
                </c:pt>
                <c:pt idx="69">
                  <c:v>5.8217144965414303E-2</c:v>
                </c:pt>
                <c:pt idx="70">
                  <c:v>5.8217144965414303E-2</c:v>
                </c:pt>
                <c:pt idx="71">
                  <c:v>5.8217144965414303E-2</c:v>
                </c:pt>
                <c:pt idx="72">
                  <c:v>5.8217144965414303E-2</c:v>
                </c:pt>
                <c:pt idx="73">
                  <c:v>5.8217144965414303E-2</c:v>
                </c:pt>
                <c:pt idx="74">
                  <c:v>5.8217144965414303E-2</c:v>
                </c:pt>
                <c:pt idx="75">
                  <c:v>5.8217144965414303E-2</c:v>
                </c:pt>
                <c:pt idx="76">
                  <c:v>5.8217144965414303E-2</c:v>
                </c:pt>
                <c:pt idx="77">
                  <c:v>5.8217144965414303E-2</c:v>
                </c:pt>
                <c:pt idx="78">
                  <c:v>5.8217144965414303E-2</c:v>
                </c:pt>
                <c:pt idx="79">
                  <c:v>5.8217144965414303E-2</c:v>
                </c:pt>
                <c:pt idx="80">
                  <c:v>5.8217144965414303E-2</c:v>
                </c:pt>
                <c:pt idx="81">
                  <c:v>5.8217144965414303E-2</c:v>
                </c:pt>
                <c:pt idx="82">
                  <c:v>5.8217144965414303E-2</c:v>
                </c:pt>
                <c:pt idx="83">
                  <c:v>5.8217144965414303E-2</c:v>
                </c:pt>
                <c:pt idx="84">
                  <c:v>5.8217144965414303E-2</c:v>
                </c:pt>
                <c:pt idx="85">
                  <c:v>5.8217144965414303E-2</c:v>
                </c:pt>
                <c:pt idx="86">
                  <c:v>5.8217144965414303E-2</c:v>
                </c:pt>
                <c:pt idx="87">
                  <c:v>5.8217144965414303E-2</c:v>
                </c:pt>
                <c:pt idx="88">
                  <c:v>5.8217144965414303E-2</c:v>
                </c:pt>
                <c:pt idx="89">
                  <c:v>5.8217144965414303E-2</c:v>
                </c:pt>
                <c:pt idx="90">
                  <c:v>5.8217144965414303E-2</c:v>
                </c:pt>
                <c:pt idx="91">
                  <c:v>5.8217144965414303E-2</c:v>
                </c:pt>
                <c:pt idx="92">
                  <c:v>5.8217144965414303E-2</c:v>
                </c:pt>
                <c:pt idx="93">
                  <c:v>5.8217144965414303E-2</c:v>
                </c:pt>
                <c:pt idx="94">
                  <c:v>5.8217144965414303E-2</c:v>
                </c:pt>
                <c:pt idx="95">
                  <c:v>5.8217144965414303E-2</c:v>
                </c:pt>
                <c:pt idx="96">
                  <c:v>5.8217144965414303E-2</c:v>
                </c:pt>
                <c:pt idx="97">
                  <c:v>5.8217144965414303E-2</c:v>
                </c:pt>
                <c:pt idx="98">
                  <c:v>5.8217144965414303E-2</c:v>
                </c:pt>
                <c:pt idx="99">
                  <c:v>5.8217144965414303E-2</c:v>
                </c:pt>
                <c:pt idx="100">
                  <c:v>5.8217144965414303E-2</c:v>
                </c:pt>
                <c:pt idx="101">
                  <c:v>5.8217144965414303E-2</c:v>
                </c:pt>
                <c:pt idx="102">
                  <c:v>5.8217144965414303E-2</c:v>
                </c:pt>
                <c:pt idx="103">
                  <c:v>5.8217144965414303E-2</c:v>
                </c:pt>
                <c:pt idx="104">
                  <c:v>5.8217144965414303E-2</c:v>
                </c:pt>
                <c:pt idx="105">
                  <c:v>5.8217144965414303E-2</c:v>
                </c:pt>
                <c:pt idx="106">
                  <c:v>5.8217144965414303E-2</c:v>
                </c:pt>
                <c:pt idx="107">
                  <c:v>5.8217144965414303E-2</c:v>
                </c:pt>
                <c:pt idx="108">
                  <c:v>5.8217144965414303E-2</c:v>
                </c:pt>
                <c:pt idx="109">
                  <c:v>5.8217144965414303E-2</c:v>
                </c:pt>
                <c:pt idx="110">
                  <c:v>5.8217144965414303E-2</c:v>
                </c:pt>
                <c:pt idx="111">
                  <c:v>5.8217144965414303E-2</c:v>
                </c:pt>
                <c:pt idx="112">
                  <c:v>5.8217144965414303E-2</c:v>
                </c:pt>
                <c:pt idx="113">
                  <c:v>5.8217144965414303E-2</c:v>
                </c:pt>
                <c:pt idx="114">
                  <c:v>5.8217144965414303E-2</c:v>
                </c:pt>
                <c:pt idx="115">
                  <c:v>5.8217144965414303E-2</c:v>
                </c:pt>
                <c:pt idx="116">
                  <c:v>5.8217144965414303E-2</c:v>
                </c:pt>
                <c:pt idx="117">
                  <c:v>5.8217144965414303E-2</c:v>
                </c:pt>
                <c:pt idx="118">
                  <c:v>5.8217144965414303E-2</c:v>
                </c:pt>
                <c:pt idx="119">
                  <c:v>5.8217144965414303E-2</c:v>
                </c:pt>
                <c:pt idx="120">
                  <c:v>5.8217144965414303E-2</c:v>
                </c:pt>
                <c:pt idx="121">
                  <c:v>5.8217144965414303E-2</c:v>
                </c:pt>
                <c:pt idx="122">
                  <c:v>5.8217144965414303E-2</c:v>
                </c:pt>
                <c:pt idx="123">
                  <c:v>5.8217144965414303E-2</c:v>
                </c:pt>
                <c:pt idx="124">
                  <c:v>5.8217144965414303E-2</c:v>
                </c:pt>
                <c:pt idx="125">
                  <c:v>5.8217144965414303E-2</c:v>
                </c:pt>
                <c:pt idx="126">
                  <c:v>5.8217144965414303E-2</c:v>
                </c:pt>
                <c:pt idx="127">
                  <c:v>5.8217144965414303E-2</c:v>
                </c:pt>
                <c:pt idx="128">
                  <c:v>5.8217144965414303E-2</c:v>
                </c:pt>
                <c:pt idx="129">
                  <c:v>5.8217144965414303E-2</c:v>
                </c:pt>
                <c:pt idx="130">
                  <c:v>5.8217144965414303E-2</c:v>
                </c:pt>
                <c:pt idx="131">
                  <c:v>5.8217144965414303E-2</c:v>
                </c:pt>
                <c:pt idx="132">
                  <c:v>5.8217144965414303E-2</c:v>
                </c:pt>
                <c:pt idx="133">
                  <c:v>5.8217144965414303E-2</c:v>
                </c:pt>
                <c:pt idx="134">
                  <c:v>5.8217144965414303E-2</c:v>
                </c:pt>
                <c:pt idx="135">
                  <c:v>5.8217144965414303E-2</c:v>
                </c:pt>
                <c:pt idx="136">
                  <c:v>5.8217144965414303E-2</c:v>
                </c:pt>
                <c:pt idx="137">
                  <c:v>5.8217144965414303E-2</c:v>
                </c:pt>
                <c:pt idx="138">
                  <c:v>5.8217144965414303E-2</c:v>
                </c:pt>
                <c:pt idx="139">
                  <c:v>5.8217144965414303E-2</c:v>
                </c:pt>
                <c:pt idx="140">
                  <c:v>5.8217144965414303E-2</c:v>
                </c:pt>
                <c:pt idx="141">
                  <c:v>5.8217144965414303E-2</c:v>
                </c:pt>
                <c:pt idx="142">
                  <c:v>5.8217144965414303E-2</c:v>
                </c:pt>
                <c:pt idx="143">
                  <c:v>5.8217144965414303E-2</c:v>
                </c:pt>
                <c:pt idx="144">
                  <c:v>5.8217144965414303E-2</c:v>
                </c:pt>
                <c:pt idx="145">
                  <c:v>5.8217144965414303E-2</c:v>
                </c:pt>
                <c:pt idx="146">
                  <c:v>5.8217144965414303E-2</c:v>
                </c:pt>
                <c:pt idx="147">
                  <c:v>5.8217144965414303E-2</c:v>
                </c:pt>
                <c:pt idx="148">
                  <c:v>5.8217144965414303E-2</c:v>
                </c:pt>
                <c:pt idx="149">
                  <c:v>5.8217144965414303E-2</c:v>
                </c:pt>
                <c:pt idx="150">
                  <c:v>5.8217144965414303E-2</c:v>
                </c:pt>
                <c:pt idx="151">
                  <c:v>5.8217144965414303E-2</c:v>
                </c:pt>
                <c:pt idx="152">
                  <c:v>5.8217144965414303E-2</c:v>
                </c:pt>
                <c:pt idx="153">
                  <c:v>5.8217144965414303E-2</c:v>
                </c:pt>
                <c:pt idx="154">
                  <c:v>5.8217144965414303E-2</c:v>
                </c:pt>
                <c:pt idx="155">
                  <c:v>5.8217144965414303E-2</c:v>
                </c:pt>
                <c:pt idx="156">
                  <c:v>5.8217144965414303E-2</c:v>
                </c:pt>
                <c:pt idx="157">
                  <c:v>5.8217144965414303E-2</c:v>
                </c:pt>
                <c:pt idx="158">
                  <c:v>5.8217144965414303E-2</c:v>
                </c:pt>
                <c:pt idx="159">
                  <c:v>5.8217144965414303E-2</c:v>
                </c:pt>
                <c:pt idx="160">
                  <c:v>5.8217144965414303E-2</c:v>
                </c:pt>
                <c:pt idx="161">
                  <c:v>5.8217144965414303E-2</c:v>
                </c:pt>
                <c:pt idx="162">
                  <c:v>5.8217144965414303E-2</c:v>
                </c:pt>
                <c:pt idx="163">
                  <c:v>5.8217144965414303E-2</c:v>
                </c:pt>
                <c:pt idx="164">
                  <c:v>5.8217144965414303E-2</c:v>
                </c:pt>
                <c:pt idx="165">
                  <c:v>5.8217144965414303E-2</c:v>
                </c:pt>
                <c:pt idx="166">
                  <c:v>5.8217144965414303E-2</c:v>
                </c:pt>
                <c:pt idx="167">
                  <c:v>5.8217144965414303E-2</c:v>
                </c:pt>
                <c:pt idx="168">
                  <c:v>5.8217144965414303E-2</c:v>
                </c:pt>
                <c:pt idx="169">
                  <c:v>5.8217144965414303E-2</c:v>
                </c:pt>
                <c:pt idx="170">
                  <c:v>5.8217144965414303E-2</c:v>
                </c:pt>
                <c:pt idx="171">
                  <c:v>5.8217144965414303E-2</c:v>
                </c:pt>
                <c:pt idx="172">
                  <c:v>5.8217144965414303E-2</c:v>
                </c:pt>
                <c:pt idx="173">
                  <c:v>5.8217144965414303E-2</c:v>
                </c:pt>
                <c:pt idx="174">
                  <c:v>5.8217144965414303E-2</c:v>
                </c:pt>
                <c:pt idx="175">
                  <c:v>5.8217144965414303E-2</c:v>
                </c:pt>
                <c:pt idx="176">
                  <c:v>5.8217144965414303E-2</c:v>
                </c:pt>
                <c:pt idx="177">
                  <c:v>5.8217144965414303E-2</c:v>
                </c:pt>
                <c:pt idx="178">
                  <c:v>5.8217144965414303E-2</c:v>
                </c:pt>
                <c:pt idx="179">
                  <c:v>5.8217144965414303E-2</c:v>
                </c:pt>
                <c:pt idx="180">
                  <c:v>5.8217144965414303E-2</c:v>
                </c:pt>
                <c:pt idx="181">
                  <c:v>5.8217144965414303E-2</c:v>
                </c:pt>
                <c:pt idx="182">
                  <c:v>5.8217144965414303E-2</c:v>
                </c:pt>
                <c:pt idx="183">
                  <c:v>5.8217144965414303E-2</c:v>
                </c:pt>
                <c:pt idx="184">
                  <c:v>5.8217144965414303E-2</c:v>
                </c:pt>
                <c:pt idx="185">
                  <c:v>5.8217144965414303E-2</c:v>
                </c:pt>
                <c:pt idx="186">
                  <c:v>5.8217144965414303E-2</c:v>
                </c:pt>
                <c:pt idx="187">
                  <c:v>5.8217144965414303E-2</c:v>
                </c:pt>
                <c:pt idx="188">
                  <c:v>5.8217144965414303E-2</c:v>
                </c:pt>
                <c:pt idx="189">
                  <c:v>5.8217144965414303E-2</c:v>
                </c:pt>
                <c:pt idx="190">
                  <c:v>5.8217144965414303E-2</c:v>
                </c:pt>
                <c:pt idx="191">
                  <c:v>5.8217144965414303E-2</c:v>
                </c:pt>
                <c:pt idx="192">
                  <c:v>5.8217144965414303E-2</c:v>
                </c:pt>
                <c:pt idx="193">
                  <c:v>5.8217144965414303E-2</c:v>
                </c:pt>
                <c:pt idx="194">
                  <c:v>5.8217144965414303E-2</c:v>
                </c:pt>
                <c:pt idx="195">
                  <c:v>5.8217144965414303E-2</c:v>
                </c:pt>
                <c:pt idx="196">
                  <c:v>5.8217144965414303E-2</c:v>
                </c:pt>
                <c:pt idx="197">
                  <c:v>5.8217144965414303E-2</c:v>
                </c:pt>
                <c:pt idx="198">
                  <c:v>5.8217144965414303E-2</c:v>
                </c:pt>
                <c:pt idx="199">
                  <c:v>5.8217144965414303E-2</c:v>
                </c:pt>
                <c:pt idx="200">
                  <c:v>5.8217144965414303E-2</c:v>
                </c:pt>
                <c:pt idx="201">
                  <c:v>5.8217144965414303E-2</c:v>
                </c:pt>
                <c:pt idx="202">
                  <c:v>5.8217144965414303E-2</c:v>
                </c:pt>
                <c:pt idx="203">
                  <c:v>5.8217144965414303E-2</c:v>
                </c:pt>
                <c:pt idx="204">
                  <c:v>5.8217144965414303E-2</c:v>
                </c:pt>
                <c:pt idx="205">
                  <c:v>5.8217144965414303E-2</c:v>
                </c:pt>
                <c:pt idx="206">
                  <c:v>5.8217144965414303E-2</c:v>
                </c:pt>
                <c:pt idx="207">
                  <c:v>5.8217144965414303E-2</c:v>
                </c:pt>
                <c:pt idx="208">
                  <c:v>5.8217144965414303E-2</c:v>
                </c:pt>
                <c:pt idx="209">
                  <c:v>5.8217144965414303E-2</c:v>
                </c:pt>
                <c:pt idx="210">
                  <c:v>5.8217144965414303E-2</c:v>
                </c:pt>
                <c:pt idx="211">
                  <c:v>5.8217144965414303E-2</c:v>
                </c:pt>
                <c:pt idx="212">
                  <c:v>5.8217144965414303E-2</c:v>
                </c:pt>
                <c:pt idx="213">
                  <c:v>5.8217144965414303E-2</c:v>
                </c:pt>
                <c:pt idx="214">
                  <c:v>5.8217144965414303E-2</c:v>
                </c:pt>
                <c:pt idx="215">
                  <c:v>5.8217144965414303E-2</c:v>
                </c:pt>
                <c:pt idx="216">
                  <c:v>5.8217144965414303E-2</c:v>
                </c:pt>
                <c:pt idx="217">
                  <c:v>5.8217144965414303E-2</c:v>
                </c:pt>
                <c:pt idx="218">
                  <c:v>5.8217144965414303E-2</c:v>
                </c:pt>
                <c:pt idx="219">
                  <c:v>5.8217144965414303E-2</c:v>
                </c:pt>
                <c:pt idx="220">
                  <c:v>5.8217144965414303E-2</c:v>
                </c:pt>
                <c:pt idx="221">
                  <c:v>5.8217144965414303E-2</c:v>
                </c:pt>
                <c:pt idx="222">
                  <c:v>5.8217144965414303E-2</c:v>
                </c:pt>
                <c:pt idx="223">
                  <c:v>5.8217144965414303E-2</c:v>
                </c:pt>
                <c:pt idx="224">
                  <c:v>5.8217144965414303E-2</c:v>
                </c:pt>
                <c:pt idx="225">
                  <c:v>5.8217144965414303E-2</c:v>
                </c:pt>
                <c:pt idx="226">
                  <c:v>5.8217144965414303E-2</c:v>
                </c:pt>
                <c:pt idx="227">
                  <c:v>5.8217144965414303E-2</c:v>
                </c:pt>
                <c:pt idx="228">
                  <c:v>5.8217144965414303E-2</c:v>
                </c:pt>
                <c:pt idx="229">
                  <c:v>5.8217144965414303E-2</c:v>
                </c:pt>
                <c:pt idx="230">
                  <c:v>5.8217144965414303E-2</c:v>
                </c:pt>
                <c:pt idx="231">
                  <c:v>5.8217144965414303E-2</c:v>
                </c:pt>
                <c:pt idx="232">
                  <c:v>5.8217144965414303E-2</c:v>
                </c:pt>
                <c:pt idx="233">
                  <c:v>5.8217144965414303E-2</c:v>
                </c:pt>
                <c:pt idx="234">
                  <c:v>5.8217144965414303E-2</c:v>
                </c:pt>
                <c:pt idx="235">
                  <c:v>5.8217144965414303E-2</c:v>
                </c:pt>
                <c:pt idx="236">
                  <c:v>5.8217144965414303E-2</c:v>
                </c:pt>
                <c:pt idx="237">
                  <c:v>5.8217144965414303E-2</c:v>
                </c:pt>
                <c:pt idx="238">
                  <c:v>5.8217144965414303E-2</c:v>
                </c:pt>
                <c:pt idx="239">
                  <c:v>5.8217144965414303E-2</c:v>
                </c:pt>
                <c:pt idx="240">
                  <c:v>5.8217144965414303E-2</c:v>
                </c:pt>
                <c:pt idx="241">
                  <c:v>5.8217144965414303E-2</c:v>
                </c:pt>
                <c:pt idx="242">
                  <c:v>5.8217144965414303E-2</c:v>
                </c:pt>
                <c:pt idx="243">
                  <c:v>5.8217144965414303E-2</c:v>
                </c:pt>
                <c:pt idx="244">
                  <c:v>5.8217144965414303E-2</c:v>
                </c:pt>
                <c:pt idx="245">
                  <c:v>5.8217144965414303E-2</c:v>
                </c:pt>
                <c:pt idx="246">
                  <c:v>5.8217144965414303E-2</c:v>
                </c:pt>
                <c:pt idx="247">
                  <c:v>5.8217144965414303E-2</c:v>
                </c:pt>
                <c:pt idx="248">
                  <c:v>5.8217144965414303E-2</c:v>
                </c:pt>
                <c:pt idx="249">
                  <c:v>5.8217144965414303E-2</c:v>
                </c:pt>
                <c:pt idx="250">
                  <c:v>5.8217144965414303E-2</c:v>
                </c:pt>
                <c:pt idx="251">
                  <c:v>5.8217144965414303E-2</c:v>
                </c:pt>
                <c:pt idx="252">
                  <c:v>5.8217144965414303E-2</c:v>
                </c:pt>
                <c:pt idx="253">
                  <c:v>5.8217144965414303E-2</c:v>
                </c:pt>
                <c:pt idx="254">
                  <c:v>5.8217144965414303E-2</c:v>
                </c:pt>
                <c:pt idx="255">
                  <c:v>5.8217144965414303E-2</c:v>
                </c:pt>
                <c:pt idx="256">
                  <c:v>5.8217144965414303E-2</c:v>
                </c:pt>
                <c:pt idx="257">
                  <c:v>5.8217144965414303E-2</c:v>
                </c:pt>
                <c:pt idx="258">
                  <c:v>5.8217144965414303E-2</c:v>
                </c:pt>
                <c:pt idx="259">
                  <c:v>5.8217144965414303E-2</c:v>
                </c:pt>
                <c:pt idx="260">
                  <c:v>5.8217144965414303E-2</c:v>
                </c:pt>
                <c:pt idx="261">
                  <c:v>5.8217144965414303E-2</c:v>
                </c:pt>
                <c:pt idx="262">
                  <c:v>5.8217144965414303E-2</c:v>
                </c:pt>
                <c:pt idx="263">
                  <c:v>5.8217144965414303E-2</c:v>
                </c:pt>
                <c:pt idx="264">
                  <c:v>5.8217144965414303E-2</c:v>
                </c:pt>
                <c:pt idx="265">
                  <c:v>5.8217144965414303E-2</c:v>
                </c:pt>
                <c:pt idx="266">
                  <c:v>5.8217144965414303E-2</c:v>
                </c:pt>
                <c:pt idx="267">
                  <c:v>5.8217144965414303E-2</c:v>
                </c:pt>
                <c:pt idx="268">
                  <c:v>5.8217144965414303E-2</c:v>
                </c:pt>
                <c:pt idx="269">
                  <c:v>5.8217144965414303E-2</c:v>
                </c:pt>
                <c:pt idx="270">
                  <c:v>5.8217144965414303E-2</c:v>
                </c:pt>
                <c:pt idx="271">
                  <c:v>5.8217144965414303E-2</c:v>
                </c:pt>
                <c:pt idx="272">
                  <c:v>5.8217144965414303E-2</c:v>
                </c:pt>
                <c:pt idx="273">
                  <c:v>5.8217144965414303E-2</c:v>
                </c:pt>
                <c:pt idx="274">
                  <c:v>5.8217144965414303E-2</c:v>
                </c:pt>
                <c:pt idx="275">
                  <c:v>5.8217144965414303E-2</c:v>
                </c:pt>
                <c:pt idx="276">
                  <c:v>5.8217144965414303E-2</c:v>
                </c:pt>
                <c:pt idx="277">
                  <c:v>5.8217144965414303E-2</c:v>
                </c:pt>
                <c:pt idx="278">
                  <c:v>5.8217144965414303E-2</c:v>
                </c:pt>
                <c:pt idx="279">
                  <c:v>5.8217144965414303E-2</c:v>
                </c:pt>
                <c:pt idx="280">
                  <c:v>5.8217144965414303E-2</c:v>
                </c:pt>
                <c:pt idx="281">
                  <c:v>5.8217144965414303E-2</c:v>
                </c:pt>
                <c:pt idx="282">
                  <c:v>5.8217144965414303E-2</c:v>
                </c:pt>
                <c:pt idx="283">
                  <c:v>5.8217144965414303E-2</c:v>
                </c:pt>
                <c:pt idx="284">
                  <c:v>5.8217144965414303E-2</c:v>
                </c:pt>
                <c:pt idx="285">
                  <c:v>5.8217144965414303E-2</c:v>
                </c:pt>
                <c:pt idx="286">
                  <c:v>5.8217144965414303E-2</c:v>
                </c:pt>
                <c:pt idx="287">
                  <c:v>5.8217144965414303E-2</c:v>
                </c:pt>
              </c:numCache>
            </c:numRef>
          </c:val>
          <c:smooth val="0"/>
        </c:ser>
        <c:ser>
          <c:idx val="2"/>
          <c:order val="2"/>
          <c:spPr>
            <a:ln w="50800">
              <a:solidFill>
                <a:schemeClr val="tx2">
                  <a:lumMod val="40000"/>
                  <a:lumOff val="60000"/>
                </a:schemeClr>
              </a:solidFill>
              <a:prstDash val="dash"/>
            </a:ln>
          </c:spPr>
          <c:marker>
            <c:symbol val="none"/>
          </c:marker>
          <c:cat>
            <c:numRef>
              <c:f>'D32'!$A$14:$A$301</c:f>
              <c:numCache>
                <c:formatCode>mmm\-yy</c:formatCode>
                <c:ptCount val="288"/>
                <c:pt idx="0">
                  <c:v>32629</c:v>
                </c:pt>
                <c:pt idx="1">
                  <c:v>32660</c:v>
                </c:pt>
                <c:pt idx="2">
                  <c:v>32690</c:v>
                </c:pt>
                <c:pt idx="3">
                  <c:v>32721</c:v>
                </c:pt>
                <c:pt idx="4">
                  <c:v>32752</c:v>
                </c:pt>
                <c:pt idx="5">
                  <c:v>32782</c:v>
                </c:pt>
                <c:pt idx="6">
                  <c:v>32813</c:v>
                </c:pt>
                <c:pt idx="7">
                  <c:v>32843</c:v>
                </c:pt>
                <c:pt idx="8">
                  <c:v>32874</c:v>
                </c:pt>
                <c:pt idx="9">
                  <c:v>32905</c:v>
                </c:pt>
                <c:pt idx="10">
                  <c:v>32933</c:v>
                </c:pt>
                <c:pt idx="11">
                  <c:v>32964</c:v>
                </c:pt>
                <c:pt idx="12">
                  <c:v>32994</c:v>
                </c:pt>
                <c:pt idx="13">
                  <c:v>33025</c:v>
                </c:pt>
                <c:pt idx="14">
                  <c:v>33055</c:v>
                </c:pt>
                <c:pt idx="15">
                  <c:v>33086</c:v>
                </c:pt>
                <c:pt idx="16">
                  <c:v>33117</c:v>
                </c:pt>
                <c:pt idx="17">
                  <c:v>33147</c:v>
                </c:pt>
                <c:pt idx="18">
                  <c:v>33178</c:v>
                </c:pt>
                <c:pt idx="19">
                  <c:v>33208</c:v>
                </c:pt>
                <c:pt idx="20">
                  <c:v>33239</c:v>
                </c:pt>
                <c:pt idx="21">
                  <c:v>33270</c:v>
                </c:pt>
                <c:pt idx="22">
                  <c:v>33298</c:v>
                </c:pt>
                <c:pt idx="23">
                  <c:v>33329</c:v>
                </c:pt>
                <c:pt idx="24">
                  <c:v>33359</c:v>
                </c:pt>
                <c:pt idx="25">
                  <c:v>33390</c:v>
                </c:pt>
                <c:pt idx="26">
                  <c:v>33420</c:v>
                </c:pt>
                <c:pt idx="27">
                  <c:v>33451</c:v>
                </c:pt>
                <c:pt idx="28">
                  <c:v>33482</c:v>
                </c:pt>
                <c:pt idx="29">
                  <c:v>33512</c:v>
                </c:pt>
                <c:pt idx="30">
                  <c:v>33543</c:v>
                </c:pt>
                <c:pt idx="31">
                  <c:v>33573</c:v>
                </c:pt>
                <c:pt idx="32">
                  <c:v>33604</c:v>
                </c:pt>
                <c:pt idx="33">
                  <c:v>33635</c:v>
                </c:pt>
                <c:pt idx="34">
                  <c:v>33664</c:v>
                </c:pt>
                <c:pt idx="35">
                  <c:v>33695</c:v>
                </c:pt>
                <c:pt idx="36">
                  <c:v>33725</c:v>
                </c:pt>
                <c:pt idx="37">
                  <c:v>33756</c:v>
                </c:pt>
                <c:pt idx="38">
                  <c:v>33786</c:v>
                </c:pt>
                <c:pt idx="39">
                  <c:v>33817</c:v>
                </c:pt>
                <c:pt idx="40">
                  <c:v>33848</c:v>
                </c:pt>
                <c:pt idx="41">
                  <c:v>33878</c:v>
                </c:pt>
                <c:pt idx="42">
                  <c:v>33909</c:v>
                </c:pt>
                <c:pt idx="43">
                  <c:v>33939</c:v>
                </c:pt>
                <c:pt idx="44">
                  <c:v>33970</c:v>
                </c:pt>
                <c:pt idx="45">
                  <c:v>34001</c:v>
                </c:pt>
                <c:pt idx="46">
                  <c:v>34029</c:v>
                </c:pt>
                <c:pt idx="47">
                  <c:v>34060</c:v>
                </c:pt>
                <c:pt idx="48">
                  <c:v>34090</c:v>
                </c:pt>
                <c:pt idx="49">
                  <c:v>34121</c:v>
                </c:pt>
                <c:pt idx="50">
                  <c:v>34151</c:v>
                </c:pt>
                <c:pt idx="51">
                  <c:v>34182</c:v>
                </c:pt>
                <c:pt idx="52">
                  <c:v>34213</c:v>
                </c:pt>
                <c:pt idx="53">
                  <c:v>34243</c:v>
                </c:pt>
                <c:pt idx="54">
                  <c:v>34274</c:v>
                </c:pt>
                <c:pt idx="55">
                  <c:v>34304</c:v>
                </c:pt>
                <c:pt idx="56">
                  <c:v>34335</c:v>
                </c:pt>
                <c:pt idx="57">
                  <c:v>34366</c:v>
                </c:pt>
                <c:pt idx="58">
                  <c:v>34394</c:v>
                </c:pt>
                <c:pt idx="59">
                  <c:v>34425</c:v>
                </c:pt>
                <c:pt idx="60">
                  <c:v>34455</c:v>
                </c:pt>
                <c:pt idx="61">
                  <c:v>34486</c:v>
                </c:pt>
                <c:pt idx="62">
                  <c:v>34516</c:v>
                </c:pt>
                <c:pt idx="63">
                  <c:v>34547</c:v>
                </c:pt>
                <c:pt idx="64">
                  <c:v>34578</c:v>
                </c:pt>
                <c:pt idx="65">
                  <c:v>34608</c:v>
                </c:pt>
                <c:pt idx="66">
                  <c:v>34639</c:v>
                </c:pt>
                <c:pt idx="67">
                  <c:v>34669</c:v>
                </c:pt>
                <c:pt idx="68">
                  <c:v>34700</c:v>
                </c:pt>
                <c:pt idx="69">
                  <c:v>34731</c:v>
                </c:pt>
                <c:pt idx="70">
                  <c:v>34759</c:v>
                </c:pt>
                <c:pt idx="71">
                  <c:v>34790</c:v>
                </c:pt>
                <c:pt idx="72">
                  <c:v>34820</c:v>
                </c:pt>
                <c:pt idx="73">
                  <c:v>34851</c:v>
                </c:pt>
                <c:pt idx="74">
                  <c:v>34881</c:v>
                </c:pt>
                <c:pt idx="75">
                  <c:v>34912</c:v>
                </c:pt>
                <c:pt idx="76">
                  <c:v>34943</c:v>
                </c:pt>
                <c:pt idx="77">
                  <c:v>34973</c:v>
                </c:pt>
                <c:pt idx="78">
                  <c:v>35004</c:v>
                </c:pt>
                <c:pt idx="79">
                  <c:v>35034</c:v>
                </c:pt>
                <c:pt idx="80">
                  <c:v>35065</c:v>
                </c:pt>
                <c:pt idx="81">
                  <c:v>35096</c:v>
                </c:pt>
                <c:pt idx="82">
                  <c:v>35125</c:v>
                </c:pt>
                <c:pt idx="83">
                  <c:v>35156</c:v>
                </c:pt>
                <c:pt idx="84">
                  <c:v>35186</c:v>
                </c:pt>
                <c:pt idx="85">
                  <c:v>35217</c:v>
                </c:pt>
                <c:pt idx="86">
                  <c:v>35247</c:v>
                </c:pt>
                <c:pt idx="87">
                  <c:v>35278</c:v>
                </c:pt>
                <c:pt idx="88">
                  <c:v>35309</c:v>
                </c:pt>
                <c:pt idx="89">
                  <c:v>35339</c:v>
                </c:pt>
                <c:pt idx="90">
                  <c:v>35370</c:v>
                </c:pt>
                <c:pt idx="91">
                  <c:v>35400</c:v>
                </c:pt>
                <c:pt idx="92">
                  <c:v>35431</c:v>
                </c:pt>
                <c:pt idx="93">
                  <c:v>35462</c:v>
                </c:pt>
                <c:pt idx="94">
                  <c:v>35490</c:v>
                </c:pt>
                <c:pt idx="95">
                  <c:v>35521</c:v>
                </c:pt>
                <c:pt idx="96">
                  <c:v>35551</c:v>
                </c:pt>
                <c:pt idx="97">
                  <c:v>35582</c:v>
                </c:pt>
                <c:pt idx="98">
                  <c:v>35612</c:v>
                </c:pt>
                <c:pt idx="99">
                  <c:v>35643</c:v>
                </c:pt>
                <c:pt idx="100">
                  <c:v>35674</c:v>
                </c:pt>
                <c:pt idx="101">
                  <c:v>35704</c:v>
                </c:pt>
                <c:pt idx="102">
                  <c:v>35735</c:v>
                </c:pt>
                <c:pt idx="103">
                  <c:v>35765</c:v>
                </c:pt>
                <c:pt idx="104">
                  <c:v>35796</c:v>
                </c:pt>
                <c:pt idx="105">
                  <c:v>35827</c:v>
                </c:pt>
                <c:pt idx="106">
                  <c:v>35855</c:v>
                </c:pt>
                <c:pt idx="107">
                  <c:v>35886</c:v>
                </c:pt>
                <c:pt idx="108">
                  <c:v>35916</c:v>
                </c:pt>
                <c:pt idx="109">
                  <c:v>35947</c:v>
                </c:pt>
                <c:pt idx="110">
                  <c:v>35977</c:v>
                </c:pt>
                <c:pt idx="111">
                  <c:v>36008</c:v>
                </c:pt>
                <c:pt idx="112">
                  <c:v>36039</c:v>
                </c:pt>
                <c:pt idx="113">
                  <c:v>36069</c:v>
                </c:pt>
                <c:pt idx="114">
                  <c:v>36100</c:v>
                </c:pt>
                <c:pt idx="115">
                  <c:v>36130</c:v>
                </c:pt>
                <c:pt idx="116">
                  <c:v>36161</c:v>
                </c:pt>
                <c:pt idx="117">
                  <c:v>36192</c:v>
                </c:pt>
                <c:pt idx="118">
                  <c:v>36220</c:v>
                </c:pt>
                <c:pt idx="119">
                  <c:v>36251</c:v>
                </c:pt>
                <c:pt idx="120">
                  <c:v>36281</c:v>
                </c:pt>
                <c:pt idx="121">
                  <c:v>36312</c:v>
                </c:pt>
                <c:pt idx="122">
                  <c:v>36342</c:v>
                </c:pt>
                <c:pt idx="123">
                  <c:v>36373</c:v>
                </c:pt>
                <c:pt idx="124">
                  <c:v>36404</c:v>
                </c:pt>
                <c:pt idx="125">
                  <c:v>36434</c:v>
                </c:pt>
                <c:pt idx="126">
                  <c:v>36465</c:v>
                </c:pt>
                <c:pt idx="127">
                  <c:v>36495</c:v>
                </c:pt>
                <c:pt idx="128">
                  <c:v>36526</c:v>
                </c:pt>
                <c:pt idx="129">
                  <c:v>36557</c:v>
                </c:pt>
                <c:pt idx="130">
                  <c:v>36586</c:v>
                </c:pt>
                <c:pt idx="131">
                  <c:v>36617</c:v>
                </c:pt>
                <c:pt idx="132">
                  <c:v>36647</c:v>
                </c:pt>
                <c:pt idx="133">
                  <c:v>36678</c:v>
                </c:pt>
                <c:pt idx="134">
                  <c:v>36708</c:v>
                </c:pt>
                <c:pt idx="135">
                  <c:v>36739</c:v>
                </c:pt>
                <c:pt idx="136">
                  <c:v>36770</c:v>
                </c:pt>
                <c:pt idx="137">
                  <c:v>36800</c:v>
                </c:pt>
                <c:pt idx="138">
                  <c:v>36831</c:v>
                </c:pt>
                <c:pt idx="139">
                  <c:v>36861</c:v>
                </c:pt>
                <c:pt idx="140">
                  <c:v>36892</c:v>
                </c:pt>
                <c:pt idx="141">
                  <c:v>36923</c:v>
                </c:pt>
                <c:pt idx="142">
                  <c:v>36951</c:v>
                </c:pt>
                <c:pt idx="143">
                  <c:v>36982</c:v>
                </c:pt>
                <c:pt idx="144">
                  <c:v>37012</c:v>
                </c:pt>
                <c:pt idx="145">
                  <c:v>37043</c:v>
                </c:pt>
                <c:pt idx="146">
                  <c:v>37073</c:v>
                </c:pt>
                <c:pt idx="147">
                  <c:v>37104</c:v>
                </c:pt>
                <c:pt idx="148">
                  <c:v>37135</c:v>
                </c:pt>
                <c:pt idx="149">
                  <c:v>37165</c:v>
                </c:pt>
                <c:pt idx="150">
                  <c:v>37196</c:v>
                </c:pt>
                <c:pt idx="151">
                  <c:v>37226</c:v>
                </c:pt>
                <c:pt idx="152">
                  <c:v>37257</c:v>
                </c:pt>
                <c:pt idx="153">
                  <c:v>37288</c:v>
                </c:pt>
                <c:pt idx="154">
                  <c:v>37316</c:v>
                </c:pt>
                <c:pt idx="155">
                  <c:v>37347</c:v>
                </c:pt>
                <c:pt idx="156">
                  <c:v>37377</c:v>
                </c:pt>
                <c:pt idx="157">
                  <c:v>37408</c:v>
                </c:pt>
                <c:pt idx="158">
                  <c:v>37438</c:v>
                </c:pt>
                <c:pt idx="159">
                  <c:v>37469</c:v>
                </c:pt>
                <c:pt idx="160">
                  <c:v>37500</c:v>
                </c:pt>
                <c:pt idx="161">
                  <c:v>37530</c:v>
                </c:pt>
                <c:pt idx="162">
                  <c:v>37561</c:v>
                </c:pt>
                <c:pt idx="163">
                  <c:v>37591</c:v>
                </c:pt>
                <c:pt idx="164">
                  <c:v>37622</c:v>
                </c:pt>
                <c:pt idx="165">
                  <c:v>37653</c:v>
                </c:pt>
                <c:pt idx="166">
                  <c:v>37681</c:v>
                </c:pt>
                <c:pt idx="167">
                  <c:v>37712</c:v>
                </c:pt>
                <c:pt idx="168">
                  <c:v>37742</c:v>
                </c:pt>
                <c:pt idx="169">
                  <c:v>37773</c:v>
                </c:pt>
                <c:pt idx="170">
                  <c:v>37803</c:v>
                </c:pt>
                <c:pt idx="171">
                  <c:v>37834</c:v>
                </c:pt>
                <c:pt idx="172">
                  <c:v>37865</c:v>
                </c:pt>
                <c:pt idx="173">
                  <c:v>37895</c:v>
                </c:pt>
                <c:pt idx="174">
                  <c:v>37926</c:v>
                </c:pt>
                <c:pt idx="175">
                  <c:v>37956</c:v>
                </c:pt>
                <c:pt idx="176">
                  <c:v>37987</c:v>
                </c:pt>
                <c:pt idx="177">
                  <c:v>38018</c:v>
                </c:pt>
                <c:pt idx="178">
                  <c:v>38047</c:v>
                </c:pt>
                <c:pt idx="179">
                  <c:v>38078</c:v>
                </c:pt>
                <c:pt idx="180">
                  <c:v>38108</c:v>
                </c:pt>
                <c:pt idx="181">
                  <c:v>38139</c:v>
                </c:pt>
                <c:pt idx="182">
                  <c:v>38169</c:v>
                </c:pt>
                <c:pt idx="183">
                  <c:v>38200</c:v>
                </c:pt>
                <c:pt idx="184">
                  <c:v>38231</c:v>
                </c:pt>
                <c:pt idx="185">
                  <c:v>38261</c:v>
                </c:pt>
                <c:pt idx="186">
                  <c:v>38292</c:v>
                </c:pt>
                <c:pt idx="187">
                  <c:v>38322</c:v>
                </c:pt>
                <c:pt idx="188">
                  <c:v>38353</c:v>
                </c:pt>
                <c:pt idx="189">
                  <c:v>38384</c:v>
                </c:pt>
                <c:pt idx="190">
                  <c:v>38412</c:v>
                </c:pt>
                <c:pt idx="191">
                  <c:v>38443</c:v>
                </c:pt>
                <c:pt idx="192">
                  <c:v>38473</c:v>
                </c:pt>
                <c:pt idx="193">
                  <c:v>38504</c:v>
                </c:pt>
                <c:pt idx="194">
                  <c:v>38534</c:v>
                </c:pt>
                <c:pt idx="195">
                  <c:v>38565</c:v>
                </c:pt>
                <c:pt idx="196">
                  <c:v>38596</c:v>
                </c:pt>
                <c:pt idx="197">
                  <c:v>38626</c:v>
                </c:pt>
                <c:pt idx="198">
                  <c:v>38657</c:v>
                </c:pt>
                <c:pt idx="199">
                  <c:v>38687</c:v>
                </c:pt>
                <c:pt idx="200">
                  <c:v>38718</c:v>
                </c:pt>
                <c:pt idx="201">
                  <c:v>38749</c:v>
                </c:pt>
                <c:pt idx="202">
                  <c:v>38777</c:v>
                </c:pt>
                <c:pt idx="203">
                  <c:v>38808</c:v>
                </c:pt>
                <c:pt idx="204">
                  <c:v>38838</c:v>
                </c:pt>
                <c:pt idx="205">
                  <c:v>38869</c:v>
                </c:pt>
                <c:pt idx="206">
                  <c:v>38899</c:v>
                </c:pt>
                <c:pt idx="207">
                  <c:v>38930</c:v>
                </c:pt>
                <c:pt idx="208">
                  <c:v>38961</c:v>
                </c:pt>
                <c:pt idx="209">
                  <c:v>38991</c:v>
                </c:pt>
                <c:pt idx="210">
                  <c:v>39022</c:v>
                </c:pt>
                <c:pt idx="211">
                  <c:v>39052</c:v>
                </c:pt>
                <c:pt idx="212">
                  <c:v>39083</c:v>
                </c:pt>
                <c:pt idx="213">
                  <c:v>39114</c:v>
                </c:pt>
                <c:pt idx="214">
                  <c:v>39142</c:v>
                </c:pt>
                <c:pt idx="215">
                  <c:v>39173</c:v>
                </c:pt>
                <c:pt idx="216">
                  <c:v>39203</c:v>
                </c:pt>
                <c:pt idx="217">
                  <c:v>39234</c:v>
                </c:pt>
                <c:pt idx="218">
                  <c:v>39264</c:v>
                </c:pt>
                <c:pt idx="219">
                  <c:v>39295</c:v>
                </c:pt>
                <c:pt idx="220">
                  <c:v>39326</c:v>
                </c:pt>
                <c:pt idx="221">
                  <c:v>39356</c:v>
                </c:pt>
                <c:pt idx="222">
                  <c:v>39387</c:v>
                </c:pt>
                <c:pt idx="223">
                  <c:v>39417</c:v>
                </c:pt>
                <c:pt idx="224">
                  <c:v>39448</c:v>
                </c:pt>
                <c:pt idx="225">
                  <c:v>39479</c:v>
                </c:pt>
                <c:pt idx="226">
                  <c:v>39508</c:v>
                </c:pt>
                <c:pt idx="227">
                  <c:v>39539</c:v>
                </c:pt>
                <c:pt idx="228">
                  <c:v>39569</c:v>
                </c:pt>
                <c:pt idx="229">
                  <c:v>39600</c:v>
                </c:pt>
                <c:pt idx="230">
                  <c:v>39630</c:v>
                </c:pt>
                <c:pt idx="231">
                  <c:v>39661</c:v>
                </c:pt>
                <c:pt idx="232">
                  <c:v>39692</c:v>
                </c:pt>
                <c:pt idx="233">
                  <c:v>39722</c:v>
                </c:pt>
                <c:pt idx="234">
                  <c:v>39753</c:v>
                </c:pt>
                <c:pt idx="235">
                  <c:v>39783</c:v>
                </c:pt>
                <c:pt idx="236">
                  <c:v>39814</c:v>
                </c:pt>
                <c:pt idx="237">
                  <c:v>39845</c:v>
                </c:pt>
                <c:pt idx="238">
                  <c:v>39873</c:v>
                </c:pt>
                <c:pt idx="239">
                  <c:v>39904</c:v>
                </c:pt>
                <c:pt idx="240">
                  <c:v>39934</c:v>
                </c:pt>
                <c:pt idx="241">
                  <c:v>39965</c:v>
                </c:pt>
                <c:pt idx="242">
                  <c:v>39995</c:v>
                </c:pt>
                <c:pt idx="243">
                  <c:v>40026</c:v>
                </c:pt>
                <c:pt idx="244">
                  <c:v>40057</c:v>
                </c:pt>
                <c:pt idx="245">
                  <c:v>40087</c:v>
                </c:pt>
                <c:pt idx="246">
                  <c:v>40118</c:v>
                </c:pt>
                <c:pt idx="247">
                  <c:v>40148</c:v>
                </c:pt>
                <c:pt idx="248">
                  <c:v>40179</c:v>
                </c:pt>
                <c:pt idx="249">
                  <c:v>40210</c:v>
                </c:pt>
                <c:pt idx="250">
                  <c:v>40238</c:v>
                </c:pt>
                <c:pt idx="251">
                  <c:v>40269</c:v>
                </c:pt>
                <c:pt idx="252">
                  <c:v>40299</c:v>
                </c:pt>
                <c:pt idx="253">
                  <c:v>40330</c:v>
                </c:pt>
                <c:pt idx="254">
                  <c:v>40360</c:v>
                </c:pt>
                <c:pt idx="255">
                  <c:v>40391</c:v>
                </c:pt>
                <c:pt idx="256">
                  <c:v>40422</c:v>
                </c:pt>
                <c:pt idx="257">
                  <c:v>40452</c:v>
                </c:pt>
                <c:pt idx="258">
                  <c:v>40483</c:v>
                </c:pt>
                <c:pt idx="259">
                  <c:v>40513</c:v>
                </c:pt>
                <c:pt idx="260">
                  <c:v>40544</c:v>
                </c:pt>
                <c:pt idx="261">
                  <c:v>40575</c:v>
                </c:pt>
                <c:pt idx="262">
                  <c:v>40603</c:v>
                </c:pt>
                <c:pt idx="263">
                  <c:v>40634</c:v>
                </c:pt>
                <c:pt idx="264">
                  <c:v>40664</c:v>
                </c:pt>
                <c:pt idx="265">
                  <c:v>40695</c:v>
                </c:pt>
                <c:pt idx="266">
                  <c:v>40725</c:v>
                </c:pt>
                <c:pt idx="267">
                  <c:v>40756</c:v>
                </c:pt>
                <c:pt idx="268">
                  <c:v>40787</c:v>
                </c:pt>
                <c:pt idx="269">
                  <c:v>40817</c:v>
                </c:pt>
                <c:pt idx="270">
                  <c:v>40848</c:v>
                </c:pt>
                <c:pt idx="271">
                  <c:v>40878</c:v>
                </c:pt>
                <c:pt idx="272">
                  <c:v>40909</c:v>
                </c:pt>
                <c:pt idx="273">
                  <c:v>40940</c:v>
                </c:pt>
                <c:pt idx="274">
                  <c:v>40969</c:v>
                </c:pt>
                <c:pt idx="275">
                  <c:v>41000</c:v>
                </c:pt>
                <c:pt idx="276">
                  <c:v>41030</c:v>
                </c:pt>
                <c:pt idx="277">
                  <c:v>41061</c:v>
                </c:pt>
                <c:pt idx="278">
                  <c:v>41091</c:v>
                </c:pt>
                <c:pt idx="279">
                  <c:v>41122</c:v>
                </c:pt>
                <c:pt idx="280">
                  <c:v>41153</c:v>
                </c:pt>
                <c:pt idx="281">
                  <c:v>41183</c:v>
                </c:pt>
                <c:pt idx="282">
                  <c:v>41214</c:v>
                </c:pt>
                <c:pt idx="283">
                  <c:v>41244</c:v>
                </c:pt>
                <c:pt idx="284">
                  <c:v>41275</c:v>
                </c:pt>
                <c:pt idx="285">
                  <c:v>41306</c:v>
                </c:pt>
                <c:pt idx="286">
                  <c:v>41334</c:v>
                </c:pt>
                <c:pt idx="287">
                  <c:v>41365</c:v>
                </c:pt>
              </c:numCache>
            </c:numRef>
          </c:cat>
          <c:val>
            <c:numRef>
              <c:f>'D32'!$E$14:$E$301</c:f>
              <c:numCache>
                <c:formatCode>0.00%</c:formatCode>
                <c:ptCount val="288"/>
                <c:pt idx="130">
                  <c:v>2.5000000000000001E-2</c:v>
                </c:pt>
                <c:pt idx="131">
                  <c:v>2.5000000000000001E-2</c:v>
                </c:pt>
                <c:pt idx="132">
                  <c:v>2.5000000000000001E-2</c:v>
                </c:pt>
                <c:pt idx="133">
                  <c:v>2.5000000000000001E-2</c:v>
                </c:pt>
                <c:pt idx="134">
                  <c:v>2.5000000000000001E-2</c:v>
                </c:pt>
                <c:pt idx="135">
                  <c:v>2.5000000000000001E-2</c:v>
                </c:pt>
                <c:pt idx="136">
                  <c:v>2.5000000000000001E-2</c:v>
                </c:pt>
                <c:pt idx="137">
                  <c:v>2.5000000000000001E-2</c:v>
                </c:pt>
                <c:pt idx="138">
                  <c:v>2.5000000000000001E-2</c:v>
                </c:pt>
                <c:pt idx="139">
                  <c:v>2.5000000000000001E-2</c:v>
                </c:pt>
                <c:pt idx="140">
                  <c:v>2.5000000000000001E-2</c:v>
                </c:pt>
                <c:pt idx="141">
                  <c:v>2.5000000000000001E-2</c:v>
                </c:pt>
                <c:pt idx="142">
                  <c:v>2.5000000000000001E-2</c:v>
                </c:pt>
                <c:pt idx="143">
                  <c:v>2.5000000000000001E-2</c:v>
                </c:pt>
                <c:pt idx="144">
                  <c:v>2.5000000000000001E-2</c:v>
                </c:pt>
                <c:pt idx="145">
                  <c:v>2.5000000000000001E-2</c:v>
                </c:pt>
                <c:pt idx="146">
                  <c:v>2.5000000000000001E-2</c:v>
                </c:pt>
                <c:pt idx="147">
                  <c:v>2.5000000000000001E-2</c:v>
                </c:pt>
                <c:pt idx="148">
                  <c:v>2.5000000000000001E-2</c:v>
                </c:pt>
                <c:pt idx="149">
                  <c:v>2.5000000000000001E-2</c:v>
                </c:pt>
                <c:pt idx="150">
                  <c:v>2.5000000000000001E-2</c:v>
                </c:pt>
                <c:pt idx="151">
                  <c:v>2.5000000000000001E-2</c:v>
                </c:pt>
                <c:pt idx="152">
                  <c:v>2.5000000000000001E-2</c:v>
                </c:pt>
                <c:pt idx="153">
                  <c:v>2.5000000000000001E-2</c:v>
                </c:pt>
                <c:pt idx="154">
                  <c:v>2.5000000000000001E-2</c:v>
                </c:pt>
                <c:pt idx="155">
                  <c:v>2.5000000000000001E-2</c:v>
                </c:pt>
                <c:pt idx="156">
                  <c:v>2.5000000000000001E-2</c:v>
                </c:pt>
                <c:pt idx="157">
                  <c:v>2.5000000000000001E-2</c:v>
                </c:pt>
                <c:pt idx="158">
                  <c:v>2.5000000000000001E-2</c:v>
                </c:pt>
                <c:pt idx="159">
                  <c:v>2.5000000000000001E-2</c:v>
                </c:pt>
                <c:pt idx="160">
                  <c:v>2.5000000000000001E-2</c:v>
                </c:pt>
                <c:pt idx="161">
                  <c:v>2.5000000000000001E-2</c:v>
                </c:pt>
                <c:pt idx="162">
                  <c:v>2.5000000000000001E-2</c:v>
                </c:pt>
                <c:pt idx="163">
                  <c:v>2.5000000000000001E-2</c:v>
                </c:pt>
                <c:pt idx="164">
                  <c:v>2.5000000000000001E-2</c:v>
                </c:pt>
                <c:pt idx="165">
                  <c:v>2.5000000000000001E-2</c:v>
                </c:pt>
                <c:pt idx="166">
                  <c:v>2.5000000000000001E-2</c:v>
                </c:pt>
                <c:pt idx="167">
                  <c:v>2.5000000000000001E-2</c:v>
                </c:pt>
                <c:pt idx="168">
                  <c:v>2.5000000000000001E-2</c:v>
                </c:pt>
                <c:pt idx="169">
                  <c:v>2.5000000000000001E-2</c:v>
                </c:pt>
                <c:pt idx="170">
                  <c:v>2.5000000000000001E-2</c:v>
                </c:pt>
                <c:pt idx="171">
                  <c:v>2.5000000000000001E-2</c:v>
                </c:pt>
                <c:pt idx="172">
                  <c:v>2.5000000000000001E-2</c:v>
                </c:pt>
                <c:pt idx="173">
                  <c:v>2.5000000000000001E-2</c:v>
                </c:pt>
                <c:pt idx="174">
                  <c:v>2.5000000000000001E-2</c:v>
                </c:pt>
                <c:pt idx="175">
                  <c:v>2.5000000000000001E-2</c:v>
                </c:pt>
                <c:pt idx="176">
                  <c:v>2.5000000000000001E-2</c:v>
                </c:pt>
                <c:pt idx="177">
                  <c:v>2.5000000000000001E-2</c:v>
                </c:pt>
                <c:pt idx="178">
                  <c:v>2.5000000000000001E-2</c:v>
                </c:pt>
                <c:pt idx="179">
                  <c:v>2.5000000000000001E-2</c:v>
                </c:pt>
                <c:pt idx="180">
                  <c:v>2.5000000000000001E-2</c:v>
                </c:pt>
                <c:pt idx="181">
                  <c:v>2.5000000000000001E-2</c:v>
                </c:pt>
                <c:pt idx="182">
                  <c:v>2.5000000000000001E-2</c:v>
                </c:pt>
                <c:pt idx="183">
                  <c:v>2.5000000000000001E-2</c:v>
                </c:pt>
                <c:pt idx="184">
                  <c:v>2.5000000000000001E-2</c:v>
                </c:pt>
                <c:pt idx="185">
                  <c:v>2.5000000000000001E-2</c:v>
                </c:pt>
                <c:pt idx="186">
                  <c:v>2.5000000000000001E-2</c:v>
                </c:pt>
                <c:pt idx="187">
                  <c:v>2.5000000000000001E-2</c:v>
                </c:pt>
                <c:pt idx="188">
                  <c:v>2.5000000000000001E-2</c:v>
                </c:pt>
                <c:pt idx="189">
                  <c:v>2.5000000000000001E-2</c:v>
                </c:pt>
                <c:pt idx="190">
                  <c:v>2.5000000000000001E-2</c:v>
                </c:pt>
                <c:pt idx="191">
                  <c:v>2.5000000000000001E-2</c:v>
                </c:pt>
                <c:pt idx="192">
                  <c:v>2.5000000000000001E-2</c:v>
                </c:pt>
                <c:pt idx="193">
                  <c:v>2.5000000000000001E-2</c:v>
                </c:pt>
                <c:pt idx="194">
                  <c:v>2.5000000000000001E-2</c:v>
                </c:pt>
                <c:pt idx="195">
                  <c:v>2.5000000000000001E-2</c:v>
                </c:pt>
                <c:pt idx="196">
                  <c:v>2.5000000000000001E-2</c:v>
                </c:pt>
                <c:pt idx="197">
                  <c:v>2.5000000000000001E-2</c:v>
                </c:pt>
                <c:pt idx="198">
                  <c:v>2.5000000000000001E-2</c:v>
                </c:pt>
                <c:pt idx="199">
                  <c:v>2.5000000000000001E-2</c:v>
                </c:pt>
                <c:pt idx="200">
                  <c:v>2.5000000000000001E-2</c:v>
                </c:pt>
                <c:pt idx="201">
                  <c:v>2.5000000000000001E-2</c:v>
                </c:pt>
                <c:pt idx="202">
                  <c:v>2.5000000000000001E-2</c:v>
                </c:pt>
                <c:pt idx="203">
                  <c:v>2.5000000000000001E-2</c:v>
                </c:pt>
                <c:pt idx="204">
                  <c:v>2.5000000000000001E-2</c:v>
                </c:pt>
                <c:pt idx="205">
                  <c:v>2.5000000000000001E-2</c:v>
                </c:pt>
                <c:pt idx="206">
                  <c:v>2.5000000000000001E-2</c:v>
                </c:pt>
                <c:pt idx="207">
                  <c:v>2.5000000000000001E-2</c:v>
                </c:pt>
                <c:pt idx="208">
                  <c:v>2.5000000000000001E-2</c:v>
                </c:pt>
                <c:pt idx="209">
                  <c:v>2.5000000000000001E-2</c:v>
                </c:pt>
                <c:pt idx="210">
                  <c:v>2.5000000000000001E-2</c:v>
                </c:pt>
                <c:pt idx="211">
                  <c:v>2.5000000000000001E-2</c:v>
                </c:pt>
                <c:pt idx="212">
                  <c:v>2.5000000000000001E-2</c:v>
                </c:pt>
                <c:pt idx="213">
                  <c:v>2.5000000000000001E-2</c:v>
                </c:pt>
                <c:pt idx="214">
                  <c:v>2.5000000000000001E-2</c:v>
                </c:pt>
                <c:pt idx="215">
                  <c:v>2.5000000000000001E-2</c:v>
                </c:pt>
                <c:pt idx="216">
                  <c:v>2.5000000000000001E-2</c:v>
                </c:pt>
                <c:pt idx="217">
                  <c:v>2.5000000000000001E-2</c:v>
                </c:pt>
                <c:pt idx="218">
                  <c:v>2.5000000000000001E-2</c:v>
                </c:pt>
                <c:pt idx="219">
                  <c:v>2.5000000000000001E-2</c:v>
                </c:pt>
                <c:pt idx="220">
                  <c:v>2.5000000000000001E-2</c:v>
                </c:pt>
                <c:pt idx="221">
                  <c:v>2.5000000000000001E-2</c:v>
                </c:pt>
                <c:pt idx="222">
                  <c:v>2.5000000000000001E-2</c:v>
                </c:pt>
                <c:pt idx="223">
                  <c:v>2.5000000000000001E-2</c:v>
                </c:pt>
                <c:pt idx="224">
                  <c:v>2.5000000000000001E-2</c:v>
                </c:pt>
                <c:pt idx="225">
                  <c:v>2.5000000000000001E-2</c:v>
                </c:pt>
                <c:pt idx="226">
                  <c:v>2.5000000000000001E-2</c:v>
                </c:pt>
                <c:pt idx="227">
                  <c:v>2.5000000000000001E-2</c:v>
                </c:pt>
                <c:pt idx="228">
                  <c:v>2.5000000000000001E-2</c:v>
                </c:pt>
                <c:pt idx="229">
                  <c:v>2.5000000000000001E-2</c:v>
                </c:pt>
                <c:pt idx="230">
                  <c:v>2.5000000000000001E-2</c:v>
                </c:pt>
                <c:pt idx="231">
                  <c:v>2.5000000000000001E-2</c:v>
                </c:pt>
                <c:pt idx="232">
                  <c:v>2.5000000000000001E-2</c:v>
                </c:pt>
                <c:pt idx="233">
                  <c:v>2.5000000000000001E-2</c:v>
                </c:pt>
                <c:pt idx="234">
                  <c:v>2.5000000000000001E-2</c:v>
                </c:pt>
                <c:pt idx="235">
                  <c:v>2.5000000000000001E-2</c:v>
                </c:pt>
                <c:pt idx="236">
                  <c:v>2.5000000000000001E-2</c:v>
                </c:pt>
                <c:pt idx="237">
                  <c:v>2.5000000000000001E-2</c:v>
                </c:pt>
                <c:pt idx="238">
                  <c:v>2.5000000000000001E-2</c:v>
                </c:pt>
                <c:pt idx="239">
                  <c:v>2.5000000000000001E-2</c:v>
                </c:pt>
                <c:pt idx="240">
                  <c:v>2.5000000000000001E-2</c:v>
                </c:pt>
                <c:pt idx="241">
                  <c:v>2.5000000000000001E-2</c:v>
                </c:pt>
                <c:pt idx="242">
                  <c:v>2.5000000000000001E-2</c:v>
                </c:pt>
                <c:pt idx="243">
                  <c:v>2.5000000000000001E-2</c:v>
                </c:pt>
                <c:pt idx="244">
                  <c:v>2.5000000000000001E-2</c:v>
                </c:pt>
                <c:pt idx="245">
                  <c:v>2.5000000000000001E-2</c:v>
                </c:pt>
                <c:pt idx="246">
                  <c:v>2.5000000000000001E-2</c:v>
                </c:pt>
                <c:pt idx="247">
                  <c:v>2.5000000000000001E-2</c:v>
                </c:pt>
                <c:pt idx="248">
                  <c:v>2.5000000000000001E-2</c:v>
                </c:pt>
                <c:pt idx="249">
                  <c:v>2.5000000000000001E-2</c:v>
                </c:pt>
                <c:pt idx="250">
                  <c:v>2.5000000000000001E-2</c:v>
                </c:pt>
                <c:pt idx="251">
                  <c:v>2.5000000000000001E-2</c:v>
                </c:pt>
                <c:pt idx="252">
                  <c:v>2.5000000000000001E-2</c:v>
                </c:pt>
                <c:pt idx="253">
                  <c:v>2.5000000000000001E-2</c:v>
                </c:pt>
                <c:pt idx="254">
                  <c:v>2.5000000000000001E-2</c:v>
                </c:pt>
                <c:pt idx="255">
                  <c:v>2.5000000000000001E-2</c:v>
                </c:pt>
                <c:pt idx="256">
                  <c:v>2.5000000000000001E-2</c:v>
                </c:pt>
                <c:pt idx="257">
                  <c:v>2.5000000000000001E-2</c:v>
                </c:pt>
                <c:pt idx="258">
                  <c:v>2.5000000000000001E-2</c:v>
                </c:pt>
                <c:pt idx="259">
                  <c:v>2.5000000000000001E-2</c:v>
                </c:pt>
                <c:pt idx="260">
                  <c:v>2.5000000000000001E-2</c:v>
                </c:pt>
                <c:pt idx="261">
                  <c:v>2.5000000000000001E-2</c:v>
                </c:pt>
                <c:pt idx="262">
                  <c:v>2.5000000000000001E-2</c:v>
                </c:pt>
                <c:pt idx="263">
                  <c:v>2.5000000000000001E-2</c:v>
                </c:pt>
                <c:pt idx="264">
                  <c:v>2.5000000000000001E-2</c:v>
                </c:pt>
                <c:pt idx="265">
                  <c:v>2.5000000000000001E-2</c:v>
                </c:pt>
                <c:pt idx="266">
                  <c:v>2.5000000000000001E-2</c:v>
                </c:pt>
                <c:pt idx="267">
                  <c:v>2.5000000000000001E-2</c:v>
                </c:pt>
                <c:pt idx="268">
                  <c:v>2.5000000000000001E-2</c:v>
                </c:pt>
                <c:pt idx="269">
                  <c:v>2.5000000000000001E-2</c:v>
                </c:pt>
                <c:pt idx="270">
                  <c:v>2.5000000000000001E-2</c:v>
                </c:pt>
                <c:pt idx="271">
                  <c:v>2.5000000000000001E-2</c:v>
                </c:pt>
                <c:pt idx="272">
                  <c:v>2.5000000000000001E-2</c:v>
                </c:pt>
                <c:pt idx="273">
                  <c:v>2.5000000000000001E-2</c:v>
                </c:pt>
                <c:pt idx="274">
                  <c:v>2.5000000000000001E-2</c:v>
                </c:pt>
                <c:pt idx="275">
                  <c:v>2.5000000000000001E-2</c:v>
                </c:pt>
                <c:pt idx="276">
                  <c:v>2.5000000000000001E-2</c:v>
                </c:pt>
                <c:pt idx="277">
                  <c:v>2.5000000000000001E-2</c:v>
                </c:pt>
                <c:pt idx="278">
                  <c:v>2.5000000000000001E-2</c:v>
                </c:pt>
                <c:pt idx="279">
                  <c:v>2.5000000000000001E-2</c:v>
                </c:pt>
                <c:pt idx="280">
                  <c:v>2.5000000000000001E-2</c:v>
                </c:pt>
                <c:pt idx="281">
                  <c:v>2.5000000000000001E-2</c:v>
                </c:pt>
                <c:pt idx="282">
                  <c:v>2.5000000000000001E-2</c:v>
                </c:pt>
                <c:pt idx="283">
                  <c:v>2.5000000000000001E-2</c:v>
                </c:pt>
                <c:pt idx="284">
                  <c:v>2.5000000000000001E-2</c:v>
                </c:pt>
                <c:pt idx="285">
                  <c:v>2.5000000000000001E-2</c:v>
                </c:pt>
                <c:pt idx="286">
                  <c:v>2.5000000000000001E-2</c:v>
                </c:pt>
                <c:pt idx="287">
                  <c:v>2.5000000000000001E-2</c:v>
                </c:pt>
              </c:numCache>
            </c:numRef>
          </c:val>
          <c:smooth val="0"/>
        </c:ser>
        <c:ser>
          <c:idx val="3"/>
          <c:order val="3"/>
          <c:marker>
            <c:symbol val="none"/>
          </c:marker>
          <c:cat>
            <c:numRef>
              <c:f>'D32'!$A$14:$A$301</c:f>
              <c:numCache>
                <c:formatCode>mmm\-yy</c:formatCode>
                <c:ptCount val="288"/>
                <c:pt idx="0">
                  <c:v>32629</c:v>
                </c:pt>
                <c:pt idx="1">
                  <c:v>32660</c:v>
                </c:pt>
                <c:pt idx="2">
                  <c:v>32690</c:v>
                </c:pt>
                <c:pt idx="3">
                  <c:v>32721</c:v>
                </c:pt>
                <c:pt idx="4">
                  <c:v>32752</c:v>
                </c:pt>
                <c:pt idx="5">
                  <c:v>32782</c:v>
                </c:pt>
                <c:pt idx="6">
                  <c:v>32813</c:v>
                </c:pt>
                <c:pt idx="7">
                  <c:v>32843</c:v>
                </c:pt>
                <c:pt idx="8">
                  <c:v>32874</c:v>
                </c:pt>
                <c:pt idx="9">
                  <c:v>32905</c:v>
                </c:pt>
                <c:pt idx="10">
                  <c:v>32933</c:v>
                </c:pt>
                <c:pt idx="11">
                  <c:v>32964</c:v>
                </c:pt>
                <c:pt idx="12">
                  <c:v>32994</c:v>
                </c:pt>
                <c:pt idx="13">
                  <c:v>33025</c:v>
                </c:pt>
                <c:pt idx="14">
                  <c:v>33055</c:v>
                </c:pt>
                <c:pt idx="15">
                  <c:v>33086</c:v>
                </c:pt>
                <c:pt idx="16">
                  <c:v>33117</c:v>
                </c:pt>
                <c:pt idx="17">
                  <c:v>33147</c:v>
                </c:pt>
                <c:pt idx="18">
                  <c:v>33178</c:v>
                </c:pt>
                <c:pt idx="19">
                  <c:v>33208</c:v>
                </c:pt>
                <c:pt idx="20">
                  <c:v>33239</c:v>
                </c:pt>
                <c:pt idx="21">
                  <c:v>33270</c:v>
                </c:pt>
                <c:pt idx="22">
                  <c:v>33298</c:v>
                </c:pt>
                <c:pt idx="23">
                  <c:v>33329</c:v>
                </c:pt>
                <c:pt idx="24">
                  <c:v>33359</c:v>
                </c:pt>
                <c:pt idx="25">
                  <c:v>33390</c:v>
                </c:pt>
                <c:pt idx="26">
                  <c:v>33420</c:v>
                </c:pt>
                <c:pt idx="27">
                  <c:v>33451</c:v>
                </c:pt>
                <c:pt idx="28">
                  <c:v>33482</c:v>
                </c:pt>
                <c:pt idx="29">
                  <c:v>33512</c:v>
                </c:pt>
                <c:pt idx="30">
                  <c:v>33543</c:v>
                </c:pt>
                <c:pt idx="31">
                  <c:v>33573</c:v>
                </c:pt>
                <c:pt idx="32">
                  <c:v>33604</c:v>
                </c:pt>
                <c:pt idx="33">
                  <c:v>33635</c:v>
                </c:pt>
                <c:pt idx="34">
                  <c:v>33664</c:v>
                </c:pt>
                <c:pt idx="35">
                  <c:v>33695</c:v>
                </c:pt>
                <c:pt idx="36">
                  <c:v>33725</c:v>
                </c:pt>
                <c:pt idx="37">
                  <c:v>33756</c:v>
                </c:pt>
                <c:pt idx="38">
                  <c:v>33786</c:v>
                </c:pt>
                <c:pt idx="39">
                  <c:v>33817</c:v>
                </c:pt>
                <c:pt idx="40">
                  <c:v>33848</c:v>
                </c:pt>
                <c:pt idx="41">
                  <c:v>33878</c:v>
                </c:pt>
                <c:pt idx="42">
                  <c:v>33909</c:v>
                </c:pt>
                <c:pt idx="43">
                  <c:v>33939</c:v>
                </c:pt>
                <c:pt idx="44">
                  <c:v>33970</c:v>
                </c:pt>
                <c:pt idx="45">
                  <c:v>34001</c:v>
                </c:pt>
                <c:pt idx="46">
                  <c:v>34029</c:v>
                </c:pt>
                <c:pt idx="47">
                  <c:v>34060</c:v>
                </c:pt>
                <c:pt idx="48">
                  <c:v>34090</c:v>
                </c:pt>
                <c:pt idx="49">
                  <c:v>34121</c:v>
                </c:pt>
                <c:pt idx="50">
                  <c:v>34151</c:v>
                </c:pt>
                <c:pt idx="51">
                  <c:v>34182</c:v>
                </c:pt>
                <c:pt idx="52">
                  <c:v>34213</c:v>
                </c:pt>
                <c:pt idx="53">
                  <c:v>34243</c:v>
                </c:pt>
                <c:pt idx="54">
                  <c:v>34274</c:v>
                </c:pt>
                <c:pt idx="55">
                  <c:v>34304</c:v>
                </c:pt>
                <c:pt idx="56">
                  <c:v>34335</c:v>
                </c:pt>
                <c:pt idx="57">
                  <c:v>34366</c:v>
                </c:pt>
                <c:pt idx="58">
                  <c:v>34394</c:v>
                </c:pt>
                <c:pt idx="59">
                  <c:v>34425</c:v>
                </c:pt>
                <c:pt idx="60">
                  <c:v>34455</c:v>
                </c:pt>
                <c:pt idx="61">
                  <c:v>34486</c:v>
                </c:pt>
                <c:pt idx="62">
                  <c:v>34516</c:v>
                </c:pt>
                <c:pt idx="63">
                  <c:v>34547</c:v>
                </c:pt>
                <c:pt idx="64">
                  <c:v>34578</c:v>
                </c:pt>
                <c:pt idx="65">
                  <c:v>34608</c:v>
                </c:pt>
                <c:pt idx="66">
                  <c:v>34639</c:v>
                </c:pt>
                <c:pt idx="67">
                  <c:v>34669</c:v>
                </c:pt>
                <c:pt idx="68">
                  <c:v>34700</c:v>
                </c:pt>
                <c:pt idx="69">
                  <c:v>34731</c:v>
                </c:pt>
                <c:pt idx="70">
                  <c:v>34759</c:v>
                </c:pt>
                <c:pt idx="71">
                  <c:v>34790</c:v>
                </c:pt>
                <c:pt idx="72">
                  <c:v>34820</c:v>
                </c:pt>
                <c:pt idx="73">
                  <c:v>34851</c:v>
                </c:pt>
                <c:pt idx="74">
                  <c:v>34881</c:v>
                </c:pt>
                <c:pt idx="75">
                  <c:v>34912</c:v>
                </c:pt>
                <c:pt idx="76">
                  <c:v>34943</c:v>
                </c:pt>
                <c:pt idx="77">
                  <c:v>34973</c:v>
                </c:pt>
                <c:pt idx="78">
                  <c:v>35004</c:v>
                </c:pt>
                <c:pt idx="79">
                  <c:v>35034</c:v>
                </c:pt>
                <c:pt idx="80">
                  <c:v>35065</c:v>
                </c:pt>
                <c:pt idx="81">
                  <c:v>35096</c:v>
                </c:pt>
                <c:pt idx="82">
                  <c:v>35125</c:v>
                </c:pt>
                <c:pt idx="83">
                  <c:v>35156</c:v>
                </c:pt>
                <c:pt idx="84">
                  <c:v>35186</c:v>
                </c:pt>
                <c:pt idx="85">
                  <c:v>35217</c:v>
                </c:pt>
                <c:pt idx="86">
                  <c:v>35247</c:v>
                </c:pt>
                <c:pt idx="87">
                  <c:v>35278</c:v>
                </c:pt>
                <c:pt idx="88">
                  <c:v>35309</c:v>
                </c:pt>
                <c:pt idx="89">
                  <c:v>35339</c:v>
                </c:pt>
                <c:pt idx="90">
                  <c:v>35370</c:v>
                </c:pt>
                <c:pt idx="91">
                  <c:v>35400</c:v>
                </c:pt>
                <c:pt idx="92">
                  <c:v>35431</c:v>
                </c:pt>
                <c:pt idx="93">
                  <c:v>35462</c:v>
                </c:pt>
                <c:pt idx="94">
                  <c:v>35490</c:v>
                </c:pt>
                <c:pt idx="95">
                  <c:v>35521</c:v>
                </c:pt>
                <c:pt idx="96">
                  <c:v>35551</c:v>
                </c:pt>
                <c:pt idx="97">
                  <c:v>35582</c:v>
                </c:pt>
                <c:pt idx="98">
                  <c:v>35612</c:v>
                </c:pt>
                <c:pt idx="99">
                  <c:v>35643</c:v>
                </c:pt>
                <c:pt idx="100">
                  <c:v>35674</c:v>
                </c:pt>
                <c:pt idx="101">
                  <c:v>35704</c:v>
                </c:pt>
                <c:pt idx="102">
                  <c:v>35735</c:v>
                </c:pt>
                <c:pt idx="103">
                  <c:v>35765</c:v>
                </c:pt>
                <c:pt idx="104">
                  <c:v>35796</c:v>
                </c:pt>
                <c:pt idx="105">
                  <c:v>35827</c:v>
                </c:pt>
                <c:pt idx="106">
                  <c:v>35855</c:v>
                </c:pt>
                <c:pt idx="107">
                  <c:v>35886</c:v>
                </c:pt>
                <c:pt idx="108">
                  <c:v>35916</c:v>
                </c:pt>
                <c:pt idx="109">
                  <c:v>35947</c:v>
                </c:pt>
                <c:pt idx="110">
                  <c:v>35977</c:v>
                </c:pt>
                <c:pt idx="111">
                  <c:v>36008</c:v>
                </c:pt>
                <c:pt idx="112">
                  <c:v>36039</c:v>
                </c:pt>
                <c:pt idx="113">
                  <c:v>36069</c:v>
                </c:pt>
                <c:pt idx="114">
                  <c:v>36100</c:v>
                </c:pt>
                <c:pt idx="115">
                  <c:v>36130</c:v>
                </c:pt>
                <c:pt idx="116">
                  <c:v>36161</c:v>
                </c:pt>
                <c:pt idx="117">
                  <c:v>36192</c:v>
                </c:pt>
                <c:pt idx="118">
                  <c:v>36220</c:v>
                </c:pt>
                <c:pt idx="119">
                  <c:v>36251</c:v>
                </c:pt>
                <c:pt idx="120">
                  <c:v>36281</c:v>
                </c:pt>
                <c:pt idx="121">
                  <c:v>36312</c:v>
                </c:pt>
                <c:pt idx="122">
                  <c:v>36342</c:v>
                </c:pt>
                <c:pt idx="123">
                  <c:v>36373</c:v>
                </c:pt>
                <c:pt idx="124">
                  <c:v>36404</c:v>
                </c:pt>
                <c:pt idx="125">
                  <c:v>36434</c:v>
                </c:pt>
                <c:pt idx="126">
                  <c:v>36465</c:v>
                </c:pt>
                <c:pt idx="127">
                  <c:v>36495</c:v>
                </c:pt>
                <c:pt idx="128">
                  <c:v>36526</c:v>
                </c:pt>
                <c:pt idx="129">
                  <c:v>36557</c:v>
                </c:pt>
                <c:pt idx="130">
                  <c:v>36586</c:v>
                </c:pt>
                <c:pt idx="131">
                  <c:v>36617</c:v>
                </c:pt>
                <c:pt idx="132">
                  <c:v>36647</c:v>
                </c:pt>
                <c:pt idx="133">
                  <c:v>36678</c:v>
                </c:pt>
                <c:pt idx="134">
                  <c:v>36708</c:v>
                </c:pt>
                <c:pt idx="135">
                  <c:v>36739</c:v>
                </c:pt>
                <c:pt idx="136">
                  <c:v>36770</c:v>
                </c:pt>
                <c:pt idx="137">
                  <c:v>36800</c:v>
                </c:pt>
                <c:pt idx="138">
                  <c:v>36831</c:v>
                </c:pt>
                <c:pt idx="139">
                  <c:v>36861</c:v>
                </c:pt>
                <c:pt idx="140">
                  <c:v>36892</c:v>
                </c:pt>
                <c:pt idx="141">
                  <c:v>36923</c:v>
                </c:pt>
                <c:pt idx="142">
                  <c:v>36951</c:v>
                </c:pt>
                <c:pt idx="143">
                  <c:v>36982</c:v>
                </c:pt>
                <c:pt idx="144">
                  <c:v>37012</c:v>
                </c:pt>
                <c:pt idx="145">
                  <c:v>37043</c:v>
                </c:pt>
                <c:pt idx="146">
                  <c:v>37073</c:v>
                </c:pt>
                <c:pt idx="147">
                  <c:v>37104</c:v>
                </c:pt>
                <c:pt idx="148">
                  <c:v>37135</c:v>
                </c:pt>
                <c:pt idx="149">
                  <c:v>37165</c:v>
                </c:pt>
                <c:pt idx="150">
                  <c:v>37196</c:v>
                </c:pt>
                <c:pt idx="151">
                  <c:v>37226</c:v>
                </c:pt>
                <c:pt idx="152">
                  <c:v>37257</c:v>
                </c:pt>
                <c:pt idx="153">
                  <c:v>37288</c:v>
                </c:pt>
                <c:pt idx="154">
                  <c:v>37316</c:v>
                </c:pt>
                <c:pt idx="155">
                  <c:v>37347</c:v>
                </c:pt>
                <c:pt idx="156">
                  <c:v>37377</c:v>
                </c:pt>
                <c:pt idx="157">
                  <c:v>37408</c:v>
                </c:pt>
                <c:pt idx="158">
                  <c:v>37438</c:v>
                </c:pt>
                <c:pt idx="159">
                  <c:v>37469</c:v>
                </c:pt>
                <c:pt idx="160">
                  <c:v>37500</c:v>
                </c:pt>
                <c:pt idx="161">
                  <c:v>37530</c:v>
                </c:pt>
                <c:pt idx="162">
                  <c:v>37561</c:v>
                </c:pt>
                <c:pt idx="163">
                  <c:v>37591</c:v>
                </c:pt>
                <c:pt idx="164">
                  <c:v>37622</c:v>
                </c:pt>
                <c:pt idx="165">
                  <c:v>37653</c:v>
                </c:pt>
                <c:pt idx="166">
                  <c:v>37681</c:v>
                </c:pt>
                <c:pt idx="167">
                  <c:v>37712</c:v>
                </c:pt>
                <c:pt idx="168">
                  <c:v>37742</c:v>
                </c:pt>
                <c:pt idx="169">
                  <c:v>37773</c:v>
                </c:pt>
                <c:pt idx="170">
                  <c:v>37803</c:v>
                </c:pt>
                <c:pt idx="171">
                  <c:v>37834</c:v>
                </c:pt>
                <c:pt idx="172">
                  <c:v>37865</c:v>
                </c:pt>
                <c:pt idx="173">
                  <c:v>37895</c:v>
                </c:pt>
                <c:pt idx="174">
                  <c:v>37926</c:v>
                </c:pt>
                <c:pt idx="175">
                  <c:v>37956</c:v>
                </c:pt>
                <c:pt idx="176">
                  <c:v>37987</c:v>
                </c:pt>
                <c:pt idx="177">
                  <c:v>38018</c:v>
                </c:pt>
                <c:pt idx="178">
                  <c:v>38047</c:v>
                </c:pt>
                <c:pt idx="179">
                  <c:v>38078</c:v>
                </c:pt>
                <c:pt idx="180">
                  <c:v>38108</c:v>
                </c:pt>
                <c:pt idx="181">
                  <c:v>38139</c:v>
                </c:pt>
                <c:pt idx="182">
                  <c:v>38169</c:v>
                </c:pt>
                <c:pt idx="183">
                  <c:v>38200</c:v>
                </c:pt>
                <c:pt idx="184">
                  <c:v>38231</c:v>
                </c:pt>
                <c:pt idx="185">
                  <c:v>38261</c:v>
                </c:pt>
                <c:pt idx="186">
                  <c:v>38292</c:v>
                </c:pt>
                <c:pt idx="187">
                  <c:v>38322</c:v>
                </c:pt>
                <c:pt idx="188">
                  <c:v>38353</c:v>
                </c:pt>
                <c:pt idx="189">
                  <c:v>38384</c:v>
                </c:pt>
                <c:pt idx="190">
                  <c:v>38412</c:v>
                </c:pt>
                <c:pt idx="191">
                  <c:v>38443</c:v>
                </c:pt>
                <c:pt idx="192">
                  <c:v>38473</c:v>
                </c:pt>
                <c:pt idx="193">
                  <c:v>38504</c:v>
                </c:pt>
                <c:pt idx="194">
                  <c:v>38534</c:v>
                </c:pt>
                <c:pt idx="195">
                  <c:v>38565</c:v>
                </c:pt>
                <c:pt idx="196">
                  <c:v>38596</c:v>
                </c:pt>
                <c:pt idx="197">
                  <c:v>38626</c:v>
                </c:pt>
                <c:pt idx="198">
                  <c:v>38657</c:v>
                </c:pt>
                <c:pt idx="199">
                  <c:v>38687</c:v>
                </c:pt>
                <c:pt idx="200">
                  <c:v>38718</c:v>
                </c:pt>
                <c:pt idx="201">
                  <c:v>38749</c:v>
                </c:pt>
                <c:pt idx="202">
                  <c:v>38777</c:v>
                </c:pt>
                <c:pt idx="203">
                  <c:v>38808</c:v>
                </c:pt>
                <c:pt idx="204">
                  <c:v>38838</c:v>
                </c:pt>
                <c:pt idx="205">
                  <c:v>38869</c:v>
                </c:pt>
                <c:pt idx="206">
                  <c:v>38899</c:v>
                </c:pt>
                <c:pt idx="207">
                  <c:v>38930</c:v>
                </c:pt>
                <c:pt idx="208">
                  <c:v>38961</c:v>
                </c:pt>
                <c:pt idx="209">
                  <c:v>38991</c:v>
                </c:pt>
                <c:pt idx="210">
                  <c:v>39022</c:v>
                </c:pt>
                <c:pt idx="211">
                  <c:v>39052</c:v>
                </c:pt>
                <c:pt idx="212">
                  <c:v>39083</c:v>
                </c:pt>
                <c:pt idx="213">
                  <c:v>39114</c:v>
                </c:pt>
                <c:pt idx="214">
                  <c:v>39142</c:v>
                </c:pt>
                <c:pt idx="215">
                  <c:v>39173</c:v>
                </c:pt>
                <c:pt idx="216">
                  <c:v>39203</c:v>
                </c:pt>
                <c:pt idx="217">
                  <c:v>39234</c:v>
                </c:pt>
                <c:pt idx="218">
                  <c:v>39264</c:v>
                </c:pt>
                <c:pt idx="219">
                  <c:v>39295</c:v>
                </c:pt>
                <c:pt idx="220">
                  <c:v>39326</c:v>
                </c:pt>
                <c:pt idx="221">
                  <c:v>39356</c:v>
                </c:pt>
                <c:pt idx="222">
                  <c:v>39387</c:v>
                </c:pt>
                <c:pt idx="223">
                  <c:v>39417</c:v>
                </c:pt>
                <c:pt idx="224">
                  <c:v>39448</c:v>
                </c:pt>
                <c:pt idx="225">
                  <c:v>39479</c:v>
                </c:pt>
                <c:pt idx="226">
                  <c:v>39508</c:v>
                </c:pt>
                <c:pt idx="227">
                  <c:v>39539</c:v>
                </c:pt>
                <c:pt idx="228">
                  <c:v>39569</c:v>
                </c:pt>
                <c:pt idx="229">
                  <c:v>39600</c:v>
                </c:pt>
                <c:pt idx="230">
                  <c:v>39630</c:v>
                </c:pt>
                <c:pt idx="231">
                  <c:v>39661</c:v>
                </c:pt>
                <c:pt idx="232">
                  <c:v>39692</c:v>
                </c:pt>
                <c:pt idx="233">
                  <c:v>39722</c:v>
                </c:pt>
                <c:pt idx="234">
                  <c:v>39753</c:v>
                </c:pt>
                <c:pt idx="235">
                  <c:v>39783</c:v>
                </c:pt>
                <c:pt idx="236">
                  <c:v>39814</c:v>
                </c:pt>
                <c:pt idx="237">
                  <c:v>39845</c:v>
                </c:pt>
                <c:pt idx="238">
                  <c:v>39873</c:v>
                </c:pt>
                <c:pt idx="239">
                  <c:v>39904</c:v>
                </c:pt>
                <c:pt idx="240">
                  <c:v>39934</c:v>
                </c:pt>
                <c:pt idx="241">
                  <c:v>39965</c:v>
                </c:pt>
                <c:pt idx="242">
                  <c:v>39995</c:v>
                </c:pt>
                <c:pt idx="243">
                  <c:v>40026</c:v>
                </c:pt>
                <c:pt idx="244">
                  <c:v>40057</c:v>
                </c:pt>
                <c:pt idx="245">
                  <c:v>40087</c:v>
                </c:pt>
                <c:pt idx="246">
                  <c:v>40118</c:v>
                </c:pt>
                <c:pt idx="247">
                  <c:v>40148</c:v>
                </c:pt>
                <c:pt idx="248">
                  <c:v>40179</c:v>
                </c:pt>
                <c:pt idx="249">
                  <c:v>40210</c:v>
                </c:pt>
                <c:pt idx="250">
                  <c:v>40238</c:v>
                </c:pt>
                <c:pt idx="251">
                  <c:v>40269</c:v>
                </c:pt>
                <c:pt idx="252">
                  <c:v>40299</c:v>
                </c:pt>
                <c:pt idx="253">
                  <c:v>40330</c:v>
                </c:pt>
                <c:pt idx="254">
                  <c:v>40360</c:v>
                </c:pt>
                <c:pt idx="255">
                  <c:v>40391</c:v>
                </c:pt>
                <c:pt idx="256">
                  <c:v>40422</c:v>
                </c:pt>
                <c:pt idx="257">
                  <c:v>40452</c:v>
                </c:pt>
                <c:pt idx="258">
                  <c:v>40483</c:v>
                </c:pt>
                <c:pt idx="259">
                  <c:v>40513</c:v>
                </c:pt>
                <c:pt idx="260">
                  <c:v>40544</c:v>
                </c:pt>
                <c:pt idx="261">
                  <c:v>40575</c:v>
                </c:pt>
                <c:pt idx="262">
                  <c:v>40603</c:v>
                </c:pt>
                <c:pt idx="263">
                  <c:v>40634</c:v>
                </c:pt>
                <c:pt idx="264">
                  <c:v>40664</c:v>
                </c:pt>
                <c:pt idx="265">
                  <c:v>40695</c:v>
                </c:pt>
                <c:pt idx="266">
                  <c:v>40725</c:v>
                </c:pt>
                <c:pt idx="267">
                  <c:v>40756</c:v>
                </c:pt>
                <c:pt idx="268">
                  <c:v>40787</c:v>
                </c:pt>
                <c:pt idx="269">
                  <c:v>40817</c:v>
                </c:pt>
                <c:pt idx="270">
                  <c:v>40848</c:v>
                </c:pt>
                <c:pt idx="271">
                  <c:v>40878</c:v>
                </c:pt>
                <c:pt idx="272">
                  <c:v>40909</c:v>
                </c:pt>
                <c:pt idx="273">
                  <c:v>40940</c:v>
                </c:pt>
                <c:pt idx="274">
                  <c:v>40969</c:v>
                </c:pt>
                <c:pt idx="275">
                  <c:v>41000</c:v>
                </c:pt>
                <c:pt idx="276">
                  <c:v>41030</c:v>
                </c:pt>
                <c:pt idx="277">
                  <c:v>41061</c:v>
                </c:pt>
                <c:pt idx="278">
                  <c:v>41091</c:v>
                </c:pt>
                <c:pt idx="279">
                  <c:v>41122</c:v>
                </c:pt>
                <c:pt idx="280">
                  <c:v>41153</c:v>
                </c:pt>
                <c:pt idx="281">
                  <c:v>41183</c:v>
                </c:pt>
                <c:pt idx="282">
                  <c:v>41214</c:v>
                </c:pt>
                <c:pt idx="283">
                  <c:v>41244</c:v>
                </c:pt>
                <c:pt idx="284">
                  <c:v>41275</c:v>
                </c:pt>
                <c:pt idx="285">
                  <c:v>41306</c:v>
                </c:pt>
                <c:pt idx="286">
                  <c:v>41334</c:v>
                </c:pt>
                <c:pt idx="287">
                  <c:v>41365</c:v>
                </c:pt>
              </c:numCache>
            </c:numRef>
          </c:cat>
          <c:val>
            <c:numRef>
              <c:f>'D32'!$F$14:$F$301</c:f>
              <c:numCache>
                <c:formatCode>General</c:formatCode>
                <c:ptCount val="288"/>
              </c:numCache>
            </c:numRef>
          </c:val>
          <c:smooth val="0"/>
        </c:ser>
        <c:dLbls>
          <c:showLegendKey val="0"/>
          <c:showVal val="0"/>
          <c:showCatName val="0"/>
          <c:showSerName val="0"/>
          <c:showPercent val="0"/>
          <c:showBubbleSize val="0"/>
        </c:dLbls>
        <c:marker val="1"/>
        <c:smooth val="0"/>
        <c:axId val="117990912"/>
        <c:axId val="686128448"/>
      </c:lineChart>
      <c:dateAx>
        <c:axId val="117990912"/>
        <c:scaling>
          <c:orientation val="minMax"/>
        </c:scaling>
        <c:delete val="0"/>
        <c:axPos val="b"/>
        <c:numFmt formatCode="mmm\-yy" sourceLinked="1"/>
        <c:majorTickMark val="in"/>
        <c:minorTickMark val="none"/>
        <c:tickLblPos val="nextTo"/>
        <c:crossAx val="686128448"/>
        <c:crosses val="autoZero"/>
        <c:auto val="0"/>
        <c:lblOffset val="100"/>
        <c:baseTimeUnit val="months"/>
      </c:dateAx>
      <c:valAx>
        <c:axId val="686128448"/>
        <c:scaling>
          <c:orientation val="minMax"/>
          <c:min val="0"/>
        </c:scaling>
        <c:delete val="0"/>
        <c:axPos val="l"/>
        <c:numFmt formatCode="0%" sourceLinked="0"/>
        <c:majorTickMark val="in"/>
        <c:minorTickMark val="none"/>
        <c:tickLblPos val="nextTo"/>
        <c:crossAx val="117990912"/>
        <c:crosses val="autoZero"/>
        <c:crossBetween val="midCat"/>
      </c:valAx>
    </c:plotArea>
    <c:plotVisOnly val="1"/>
    <c:dispBlanksAs val="gap"/>
    <c:showDLblsOverMax val="0"/>
  </c:chart>
  <c:spPr>
    <a:ln>
      <a:noFill/>
    </a:ln>
  </c:spPr>
  <c:txPr>
    <a:bodyPr/>
    <a:lstStyle/>
    <a:p>
      <a:pPr>
        <a:defRPr sz="1800"/>
      </a:pPr>
      <a:endParaRPr lang="is-IS"/>
    </a:p>
  </c:txPr>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s-IS"/>
              <a:t>The exchange rate fell by 53% </a:t>
            </a:r>
          </a:p>
        </c:rich>
      </c:tx>
      <c:overlay val="0"/>
    </c:title>
    <c:autoTitleDeleted val="0"/>
    <c:plotArea>
      <c:layout>
        <c:manualLayout>
          <c:layoutTarget val="inner"/>
          <c:xMode val="edge"/>
          <c:yMode val="edge"/>
          <c:x val="8.2190726159230093E-2"/>
          <c:y val="0.15025853018372703"/>
          <c:w val="0.90669816272965875"/>
          <c:h val="0.58974113834099018"/>
        </c:manualLayout>
      </c:layout>
      <c:lineChart>
        <c:grouping val="standard"/>
        <c:varyColors val="0"/>
        <c:ser>
          <c:idx val="0"/>
          <c:order val="0"/>
          <c:tx>
            <c:strRef>
              <c:f>'D33'!$B$5</c:f>
              <c:strCache>
                <c:ptCount val="1"/>
                <c:pt idx="0">
                  <c:v>Vísitala meðalgengis - viðskiptavog þröng**</c:v>
                </c:pt>
              </c:strCache>
            </c:strRef>
          </c:tx>
          <c:spPr>
            <a:ln w="50800">
              <a:solidFill>
                <a:srgbClr val="002060"/>
              </a:solidFill>
            </a:ln>
          </c:spPr>
          <c:marker>
            <c:symbol val="none"/>
          </c:marker>
          <c:cat>
            <c:numRef>
              <c:f>'D33'!$A$6:$A$166</c:f>
              <c:numCache>
                <c:formatCode>mmm\-yy</c:formatCode>
                <c:ptCount val="161"/>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numCache>
            </c:numRef>
          </c:cat>
          <c:val>
            <c:numRef>
              <c:f>'D33'!$B$6:$B$166</c:f>
              <c:numCache>
                <c:formatCode>#,##0.0######</c:formatCode>
                <c:ptCount val="161"/>
                <c:pt idx="0">
                  <c:v>106.17756</c:v>
                </c:pt>
                <c:pt idx="1">
                  <c:v>104.80960899999999</c:v>
                </c:pt>
                <c:pt idx="2">
                  <c:v>104.275656</c:v>
                </c:pt>
                <c:pt idx="3">
                  <c:v>103.650076</c:v>
                </c:pt>
                <c:pt idx="4">
                  <c:v>103.4782</c:v>
                </c:pt>
                <c:pt idx="5">
                  <c:v>106.11074499999999</c:v>
                </c:pt>
                <c:pt idx="6">
                  <c:v>108.08357599999999</c:v>
                </c:pt>
                <c:pt idx="7">
                  <c:v>107.999745</c:v>
                </c:pt>
                <c:pt idx="8">
                  <c:v>109.11215199999999</c:v>
                </c:pt>
                <c:pt idx="9">
                  <c:v>110.535554</c:v>
                </c:pt>
                <c:pt idx="10">
                  <c:v>113.04642699999999</c:v>
                </c:pt>
                <c:pt idx="11">
                  <c:v>114.850836</c:v>
                </c:pt>
                <c:pt idx="12">
                  <c:v>116.143795</c:v>
                </c:pt>
                <c:pt idx="13">
                  <c:v>115.72298499999999</c:v>
                </c:pt>
                <c:pt idx="14">
                  <c:v>116.522231</c:v>
                </c:pt>
                <c:pt idx="15">
                  <c:v>122.520247</c:v>
                </c:pt>
                <c:pt idx="16">
                  <c:v>130.74529000000001</c:v>
                </c:pt>
                <c:pt idx="17">
                  <c:v>133.20318499999999</c:v>
                </c:pt>
                <c:pt idx="18">
                  <c:v>130.848781</c:v>
                </c:pt>
                <c:pt idx="19">
                  <c:v>130.2406</c:v>
                </c:pt>
                <c:pt idx="20">
                  <c:v>133.41748999999999</c:v>
                </c:pt>
                <c:pt idx="21">
                  <c:v>136.06583000000001</c:v>
                </c:pt>
                <c:pt idx="22">
                  <c:v>140.623154</c:v>
                </c:pt>
                <c:pt idx="23">
                  <c:v>137.399472</c:v>
                </c:pt>
                <c:pt idx="24">
                  <c:v>133.17062799999999</c:v>
                </c:pt>
                <c:pt idx="25">
                  <c:v>130.54577</c:v>
                </c:pt>
                <c:pt idx="26">
                  <c:v>130.26348400000001</c:v>
                </c:pt>
                <c:pt idx="27">
                  <c:v>127.44185</c:v>
                </c:pt>
                <c:pt idx="28">
                  <c:v>123.682185</c:v>
                </c:pt>
                <c:pt idx="29">
                  <c:v>123.95545199999999</c:v>
                </c:pt>
                <c:pt idx="30">
                  <c:v>122.549369</c:v>
                </c:pt>
                <c:pt idx="31">
                  <c:v>121.804766</c:v>
                </c:pt>
                <c:pt idx="32">
                  <c:v>124.384604</c:v>
                </c:pt>
                <c:pt idx="33">
                  <c:v>124.69507299999999</c:v>
                </c:pt>
                <c:pt idx="34">
                  <c:v>124.31866599999999</c:v>
                </c:pt>
                <c:pt idx="35">
                  <c:v>122.06285699999999</c:v>
                </c:pt>
                <c:pt idx="36">
                  <c:v>119.870304</c:v>
                </c:pt>
                <c:pt idx="37">
                  <c:v>117.93913000000001</c:v>
                </c:pt>
                <c:pt idx="38">
                  <c:v>118.197295</c:v>
                </c:pt>
                <c:pt idx="39">
                  <c:v>116.828233</c:v>
                </c:pt>
                <c:pt idx="40">
                  <c:v>116.07726</c:v>
                </c:pt>
                <c:pt idx="41">
                  <c:v>118.429863</c:v>
                </c:pt>
                <c:pt idx="42">
                  <c:v>120.87021300000001</c:v>
                </c:pt>
                <c:pt idx="43">
                  <c:v>122.985095</c:v>
                </c:pt>
                <c:pt idx="44">
                  <c:v>123.18625400000001</c:v>
                </c:pt>
                <c:pt idx="45">
                  <c:v>122.77628199999999</c:v>
                </c:pt>
                <c:pt idx="46">
                  <c:v>122.357</c:v>
                </c:pt>
                <c:pt idx="47">
                  <c:v>122.26632499999999</c:v>
                </c:pt>
                <c:pt idx="48">
                  <c:v>118.739875</c:v>
                </c:pt>
                <c:pt idx="49">
                  <c:v>117.64488</c:v>
                </c:pt>
                <c:pt idx="50">
                  <c:v>119.19566500000001</c:v>
                </c:pt>
                <c:pt idx="51">
                  <c:v>120.662655</c:v>
                </c:pt>
                <c:pt idx="52">
                  <c:v>121.03650500000001</c:v>
                </c:pt>
                <c:pt idx="53">
                  <c:v>120.416695</c:v>
                </c:pt>
                <c:pt idx="54">
                  <c:v>120.140822</c:v>
                </c:pt>
                <c:pt idx="55">
                  <c:v>119.41797099999999</c:v>
                </c:pt>
                <c:pt idx="56">
                  <c:v>119.716813</c:v>
                </c:pt>
                <c:pt idx="57">
                  <c:v>119.251423</c:v>
                </c:pt>
                <c:pt idx="58">
                  <c:v>117.99795399999999</c:v>
                </c:pt>
                <c:pt idx="59">
                  <c:v>113.32165000000001</c:v>
                </c:pt>
                <c:pt idx="60">
                  <c:v>111.099965</c:v>
                </c:pt>
                <c:pt idx="61">
                  <c:v>109.34901499999999</c:v>
                </c:pt>
                <c:pt idx="62">
                  <c:v>107.11842</c:v>
                </c:pt>
                <c:pt idx="63">
                  <c:v>109.47638499999999</c:v>
                </c:pt>
                <c:pt idx="64">
                  <c:v>112.13343500000001</c:v>
                </c:pt>
                <c:pt idx="65">
                  <c:v>109.31050399999999</c:v>
                </c:pt>
                <c:pt idx="66">
                  <c:v>107.72075700000001</c:v>
                </c:pt>
                <c:pt idx="67">
                  <c:v>107.4085</c:v>
                </c:pt>
                <c:pt idx="68">
                  <c:v>104.72995400000001</c:v>
                </c:pt>
                <c:pt idx="69">
                  <c:v>100.996409</c:v>
                </c:pt>
                <c:pt idx="70">
                  <c:v>100.70674</c:v>
                </c:pt>
                <c:pt idx="71">
                  <c:v>103.807576</c:v>
                </c:pt>
                <c:pt idx="72">
                  <c:v>102.300185</c:v>
                </c:pt>
                <c:pt idx="73">
                  <c:v>105.458145</c:v>
                </c:pt>
                <c:pt idx="74">
                  <c:v>114.816686</c:v>
                </c:pt>
                <c:pt idx="75">
                  <c:v>124.929793</c:v>
                </c:pt>
                <c:pt idx="76">
                  <c:v>124.858338</c:v>
                </c:pt>
                <c:pt idx="77">
                  <c:v>128.64732799999999</c:v>
                </c:pt>
                <c:pt idx="78">
                  <c:v>128.25564199999999</c:v>
                </c:pt>
                <c:pt idx="79">
                  <c:v>122.69126300000001</c:v>
                </c:pt>
                <c:pt idx="80">
                  <c:v>121.328495</c:v>
                </c:pt>
                <c:pt idx="81">
                  <c:v>117.54115</c:v>
                </c:pt>
                <c:pt idx="82">
                  <c:v>121.083004</c:v>
                </c:pt>
                <c:pt idx="83">
                  <c:v>124.048768</c:v>
                </c:pt>
                <c:pt idx="84">
                  <c:v>123.510147</c:v>
                </c:pt>
                <c:pt idx="85">
                  <c:v>119.29255499999999</c:v>
                </c:pt>
                <c:pt idx="86">
                  <c:v>119.62514</c:v>
                </c:pt>
                <c:pt idx="87">
                  <c:v>118.62861700000001</c:v>
                </c:pt>
                <c:pt idx="88">
                  <c:v>114.571265</c:v>
                </c:pt>
                <c:pt idx="89">
                  <c:v>113.393242</c:v>
                </c:pt>
                <c:pt idx="90">
                  <c:v>111.71235</c:v>
                </c:pt>
                <c:pt idx="91">
                  <c:v>119.151945</c:v>
                </c:pt>
                <c:pt idx="92">
                  <c:v>118.72761</c:v>
                </c:pt>
                <c:pt idx="93">
                  <c:v>115.303173</c:v>
                </c:pt>
                <c:pt idx="94">
                  <c:v>118.199377</c:v>
                </c:pt>
                <c:pt idx="95">
                  <c:v>119.90861599999999</c:v>
                </c:pt>
                <c:pt idx="96">
                  <c:v>124.526471</c:v>
                </c:pt>
                <c:pt idx="97">
                  <c:v>129.12929500000001</c:v>
                </c:pt>
                <c:pt idx="98">
                  <c:v>144.809955</c:v>
                </c:pt>
                <c:pt idx="99">
                  <c:v>150.751285</c:v>
                </c:pt>
                <c:pt idx="100">
                  <c:v>151.705555</c:v>
                </c:pt>
                <c:pt idx="101">
                  <c:v>159.39001500000001</c:v>
                </c:pt>
                <c:pt idx="102">
                  <c:v>159.67594700000001</c:v>
                </c:pt>
                <c:pt idx="103">
                  <c:v>159.118875</c:v>
                </c:pt>
                <c:pt idx="104">
                  <c:v>172.08461800000001</c:v>
                </c:pt>
                <c:pt idx="105">
                  <c:v>202.36251300000001</c:v>
                </c:pt>
                <c:pt idx="106">
                  <c:v>229.775385</c:v>
                </c:pt>
                <c:pt idx="107">
                  <c:v>216.05297999999999</c:v>
                </c:pt>
                <c:pt idx="108">
                  <c:v>213.35332299999999</c:v>
                </c:pt>
                <c:pt idx="109">
                  <c:v>190.97268</c:v>
                </c:pt>
                <c:pt idx="110">
                  <c:v>193.94570400000001</c:v>
                </c:pt>
                <c:pt idx="111">
                  <c:v>217.189988</c:v>
                </c:pt>
                <c:pt idx="112">
                  <c:v>223.67755700000001</c:v>
                </c:pt>
                <c:pt idx="113">
                  <c:v>229.49366499999999</c:v>
                </c:pt>
                <c:pt idx="114">
                  <c:v>231.882508</c:v>
                </c:pt>
                <c:pt idx="115">
                  <c:v>234.97161</c:v>
                </c:pt>
                <c:pt idx="116">
                  <c:v>233.88547700000001</c:v>
                </c:pt>
                <c:pt idx="117">
                  <c:v>235.657363</c:v>
                </c:pt>
                <c:pt idx="118">
                  <c:v>237.161833</c:v>
                </c:pt>
                <c:pt idx="119">
                  <c:v>235.664557</c:v>
                </c:pt>
                <c:pt idx="120">
                  <c:v>233.91489999999999</c:v>
                </c:pt>
                <c:pt idx="121">
                  <c:v>231.04398499999999</c:v>
                </c:pt>
                <c:pt idx="122">
                  <c:v>228.411</c:v>
                </c:pt>
                <c:pt idx="123">
                  <c:v>227.08218299999999</c:v>
                </c:pt>
                <c:pt idx="124">
                  <c:v>219.48554200000001</c:v>
                </c:pt>
                <c:pt idx="125">
                  <c:v>213.497828</c:v>
                </c:pt>
                <c:pt idx="126">
                  <c:v>212.72584000000001</c:v>
                </c:pt>
                <c:pt idx="127">
                  <c:v>208.456152</c:v>
                </c:pt>
                <c:pt idx="128">
                  <c:v>206.26783599999999</c:v>
                </c:pt>
                <c:pt idx="129">
                  <c:v>206.36949999999999</c:v>
                </c:pt>
                <c:pt idx="130">
                  <c:v>205.36839000000001</c:v>
                </c:pt>
                <c:pt idx="131">
                  <c:v>207.017168</c:v>
                </c:pt>
                <c:pt idx="132">
                  <c:v>211.455738</c:v>
                </c:pt>
                <c:pt idx="133">
                  <c:v>214.959315</c:v>
                </c:pt>
                <c:pt idx="134">
                  <c:v>216.33806000000001</c:v>
                </c:pt>
                <c:pt idx="135">
                  <c:v>216.92015000000001</c:v>
                </c:pt>
                <c:pt idx="136">
                  <c:v>219.24265</c:v>
                </c:pt>
                <c:pt idx="137">
                  <c:v>220.49646799999999</c:v>
                </c:pt>
                <c:pt idx="138">
                  <c:v>221.44093799999999</c:v>
                </c:pt>
                <c:pt idx="139">
                  <c:v>219.63480000000001</c:v>
                </c:pt>
                <c:pt idx="140">
                  <c:v>216.372063</c:v>
                </c:pt>
                <c:pt idx="141">
                  <c:v>213.94206600000001</c:v>
                </c:pt>
                <c:pt idx="142">
                  <c:v>214.53411299999999</c:v>
                </c:pt>
                <c:pt idx="143">
                  <c:v>216.98503299999999</c:v>
                </c:pt>
                <c:pt idx="144">
                  <c:v>219.51711299999999</c:v>
                </c:pt>
                <c:pt idx="145">
                  <c:v>223.86732799999999</c:v>
                </c:pt>
                <c:pt idx="146">
                  <c:v>228.53430900000001</c:v>
                </c:pt>
                <c:pt idx="147">
                  <c:v>229.02656999999999</c:v>
                </c:pt>
                <c:pt idx="148">
                  <c:v>224.22486499999999</c:v>
                </c:pt>
                <c:pt idx="149">
                  <c:v>220.91332800000001</c:v>
                </c:pt>
                <c:pt idx="150">
                  <c:v>216.14763600000001</c:v>
                </c:pt>
                <c:pt idx="151">
                  <c:v>208.45496800000001</c:v>
                </c:pt>
                <c:pt idx="152">
                  <c:v>218.554585</c:v>
                </c:pt>
                <c:pt idx="153">
                  <c:v>221.97221300000001</c:v>
                </c:pt>
                <c:pt idx="154">
                  <c:v>225.53942699999999</c:v>
                </c:pt>
                <c:pt idx="155">
                  <c:v>227.444772</c:v>
                </c:pt>
                <c:pt idx="156">
                  <c:v>233.22627199999999</c:v>
                </c:pt>
                <c:pt idx="157">
                  <c:v>231.44974999999999</c:v>
                </c:pt>
                <c:pt idx="158">
                  <c:v>221.83086800000001</c:v>
                </c:pt>
                <c:pt idx="159">
                  <c:v>210.86284000000001</c:v>
                </c:pt>
                <c:pt idx="160">
                  <c:v>211.49993599999999</c:v>
                </c:pt>
              </c:numCache>
            </c:numRef>
          </c:val>
          <c:smooth val="0"/>
        </c:ser>
        <c:ser>
          <c:idx val="1"/>
          <c:order val="1"/>
          <c:tx>
            <c:strRef>
              <c:f>'D33'!$C$5</c:f>
              <c:strCache>
                <c:ptCount val="1"/>
                <c:pt idx="0">
                  <c:v>error</c:v>
                </c:pt>
              </c:strCache>
            </c:strRef>
          </c:tx>
          <c:marker>
            <c:symbol val="none"/>
          </c:marker>
          <c:errBars>
            <c:errDir val="y"/>
            <c:errBarType val="plus"/>
            <c:errValType val="fixedVal"/>
            <c:noEndCap val="1"/>
            <c:val val="200"/>
            <c:spPr>
              <a:ln w="15875">
                <a:prstDash val="dash"/>
              </a:ln>
            </c:spPr>
          </c:errBars>
          <c:cat>
            <c:numRef>
              <c:f>'D33'!$A$6:$A$166</c:f>
              <c:numCache>
                <c:formatCode>mmm\-yy</c:formatCode>
                <c:ptCount val="161"/>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numCache>
            </c:numRef>
          </c:cat>
          <c:val>
            <c:numRef>
              <c:f>'D33'!$C$6:$C$166</c:f>
              <c:numCache>
                <c:formatCode>General</c:formatCode>
                <c:ptCount val="161"/>
                <c:pt idx="105">
                  <c:v>1</c:v>
                </c:pt>
              </c:numCache>
            </c:numRef>
          </c:val>
          <c:smooth val="0"/>
        </c:ser>
        <c:dLbls>
          <c:showLegendKey val="0"/>
          <c:showVal val="0"/>
          <c:showCatName val="0"/>
          <c:showSerName val="0"/>
          <c:showPercent val="0"/>
          <c:showBubbleSize val="0"/>
        </c:dLbls>
        <c:marker val="1"/>
        <c:smooth val="0"/>
        <c:axId val="117992960"/>
        <c:axId val="686376640"/>
      </c:lineChart>
      <c:dateAx>
        <c:axId val="117992960"/>
        <c:scaling>
          <c:orientation val="minMax"/>
        </c:scaling>
        <c:delete val="0"/>
        <c:axPos val="b"/>
        <c:numFmt formatCode="mmm\-yy" sourceLinked="1"/>
        <c:majorTickMark val="out"/>
        <c:minorTickMark val="none"/>
        <c:tickLblPos val="nextTo"/>
        <c:crossAx val="686376640"/>
        <c:crosses val="autoZero"/>
        <c:auto val="1"/>
        <c:lblOffset val="100"/>
        <c:baseTimeUnit val="months"/>
      </c:dateAx>
      <c:valAx>
        <c:axId val="686376640"/>
        <c:scaling>
          <c:orientation val="minMax"/>
        </c:scaling>
        <c:delete val="0"/>
        <c:axPos val="l"/>
        <c:numFmt formatCode="#,##0" sourceLinked="0"/>
        <c:majorTickMark val="out"/>
        <c:minorTickMark val="none"/>
        <c:tickLblPos val="nextTo"/>
        <c:crossAx val="117992960"/>
        <c:crosses val="autoZero"/>
        <c:crossBetween val="between"/>
      </c:valAx>
      <c:spPr>
        <a:noFill/>
      </c:spPr>
    </c:plotArea>
    <c:plotVisOnly val="1"/>
    <c:dispBlanksAs val="gap"/>
    <c:showDLblsOverMax val="0"/>
  </c:chart>
  <c:spPr>
    <a:ln>
      <a:noFill/>
    </a:ln>
  </c:spPr>
  <c:txPr>
    <a:bodyPr/>
    <a:lstStyle/>
    <a:p>
      <a:pPr>
        <a:defRPr sz="1800"/>
      </a:pPr>
      <a:endParaRPr lang="is-IS"/>
    </a:p>
  </c:txPr>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090856427326887E-2"/>
          <c:y val="9.8856979552925092E-2"/>
          <c:w val="0.87600818149004722"/>
          <c:h val="0.68817761477624129"/>
        </c:manualLayout>
      </c:layout>
      <c:lineChart>
        <c:grouping val="standard"/>
        <c:varyColors val="0"/>
        <c:ser>
          <c:idx val="0"/>
          <c:order val="0"/>
          <c:tx>
            <c:strRef>
              <c:f>'D34'!$B$1</c:f>
              <c:strCache>
                <c:ptCount val="1"/>
                <c:pt idx="0">
                  <c:v>Domestic exchange rate</c:v>
                </c:pt>
              </c:strCache>
            </c:strRef>
          </c:tx>
          <c:spPr>
            <a:ln w="50800">
              <a:solidFill>
                <a:srgbClr val="002060"/>
              </a:solidFill>
            </a:ln>
          </c:spPr>
          <c:marker>
            <c:symbol val="none"/>
          </c:marker>
          <c:cat>
            <c:numRef>
              <c:f>'D34'!$A$2:$A$224</c:f>
              <c:numCache>
                <c:formatCode>m/d/yyyy</c:formatCode>
                <c:ptCount val="223"/>
                <c:pt idx="0">
                  <c:v>39826</c:v>
                </c:pt>
                <c:pt idx="1">
                  <c:v>39833</c:v>
                </c:pt>
                <c:pt idx="2">
                  <c:v>39840</c:v>
                </c:pt>
                <c:pt idx="3">
                  <c:v>39847</c:v>
                </c:pt>
                <c:pt idx="4">
                  <c:v>39854</c:v>
                </c:pt>
                <c:pt idx="5">
                  <c:v>39861</c:v>
                </c:pt>
                <c:pt idx="6">
                  <c:v>39868</c:v>
                </c:pt>
                <c:pt idx="7">
                  <c:v>39875</c:v>
                </c:pt>
                <c:pt idx="8">
                  <c:v>39882</c:v>
                </c:pt>
                <c:pt idx="9">
                  <c:v>39889</c:v>
                </c:pt>
                <c:pt idx="10">
                  <c:v>39896</c:v>
                </c:pt>
                <c:pt idx="11">
                  <c:v>39903</c:v>
                </c:pt>
                <c:pt idx="12">
                  <c:v>39910</c:v>
                </c:pt>
                <c:pt idx="13">
                  <c:v>39917</c:v>
                </c:pt>
                <c:pt idx="14">
                  <c:v>39924</c:v>
                </c:pt>
                <c:pt idx="15">
                  <c:v>39931</c:v>
                </c:pt>
                <c:pt idx="16">
                  <c:v>39938</c:v>
                </c:pt>
                <c:pt idx="17">
                  <c:v>39945</c:v>
                </c:pt>
                <c:pt idx="18">
                  <c:v>39952</c:v>
                </c:pt>
                <c:pt idx="19">
                  <c:v>39959</c:v>
                </c:pt>
                <c:pt idx="20">
                  <c:v>39966</c:v>
                </c:pt>
                <c:pt idx="21">
                  <c:v>39973</c:v>
                </c:pt>
                <c:pt idx="22">
                  <c:v>39980</c:v>
                </c:pt>
                <c:pt idx="23">
                  <c:v>39987</c:v>
                </c:pt>
                <c:pt idx="24">
                  <c:v>39994</c:v>
                </c:pt>
                <c:pt idx="25">
                  <c:v>40001</c:v>
                </c:pt>
                <c:pt idx="26">
                  <c:v>40008</c:v>
                </c:pt>
                <c:pt idx="27">
                  <c:v>40015</c:v>
                </c:pt>
                <c:pt idx="28">
                  <c:v>40022</c:v>
                </c:pt>
                <c:pt idx="29">
                  <c:v>40029</c:v>
                </c:pt>
                <c:pt idx="30">
                  <c:v>40036</c:v>
                </c:pt>
                <c:pt idx="31">
                  <c:v>40043</c:v>
                </c:pt>
                <c:pt idx="32">
                  <c:v>40050</c:v>
                </c:pt>
                <c:pt idx="33">
                  <c:v>40057</c:v>
                </c:pt>
                <c:pt idx="34">
                  <c:v>40064</c:v>
                </c:pt>
                <c:pt idx="35">
                  <c:v>40071</c:v>
                </c:pt>
                <c:pt idx="36">
                  <c:v>40078</c:v>
                </c:pt>
                <c:pt idx="37">
                  <c:v>40085</c:v>
                </c:pt>
                <c:pt idx="38">
                  <c:v>40092</c:v>
                </c:pt>
                <c:pt idx="39">
                  <c:v>40099</c:v>
                </c:pt>
                <c:pt idx="40">
                  <c:v>40106</c:v>
                </c:pt>
                <c:pt idx="41">
                  <c:v>40113</c:v>
                </c:pt>
                <c:pt idx="42">
                  <c:v>40120</c:v>
                </c:pt>
                <c:pt idx="43">
                  <c:v>40127</c:v>
                </c:pt>
                <c:pt idx="44">
                  <c:v>40134</c:v>
                </c:pt>
                <c:pt idx="45">
                  <c:v>40141</c:v>
                </c:pt>
                <c:pt idx="46">
                  <c:v>40148</c:v>
                </c:pt>
                <c:pt idx="47">
                  <c:v>40155</c:v>
                </c:pt>
                <c:pt idx="48">
                  <c:v>40162</c:v>
                </c:pt>
                <c:pt idx="49">
                  <c:v>40169</c:v>
                </c:pt>
                <c:pt idx="50">
                  <c:v>40176</c:v>
                </c:pt>
                <c:pt idx="51">
                  <c:v>40183</c:v>
                </c:pt>
                <c:pt idx="52">
                  <c:v>40190</c:v>
                </c:pt>
                <c:pt idx="53">
                  <c:v>40197</c:v>
                </c:pt>
                <c:pt idx="54">
                  <c:v>40204</c:v>
                </c:pt>
                <c:pt idx="55">
                  <c:v>40211</c:v>
                </c:pt>
                <c:pt idx="56">
                  <c:v>40218</c:v>
                </c:pt>
                <c:pt idx="57">
                  <c:v>40225</c:v>
                </c:pt>
                <c:pt idx="58">
                  <c:v>40232</c:v>
                </c:pt>
                <c:pt idx="59">
                  <c:v>40239</c:v>
                </c:pt>
                <c:pt idx="60">
                  <c:v>40246</c:v>
                </c:pt>
                <c:pt idx="61">
                  <c:v>40253</c:v>
                </c:pt>
                <c:pt idx="62">
                  <c:v>40260</c:v>
                </c:pt>
                <c:pt idx="63">
                  <c:v>40267</c:v>
                </c:pt>
                <c:pt idx="64">
                  <c:v>40274</c:v>
                </c:pt>
                <c:pt idx="65">
                  <c:v>40281</c:v>
                </c:pt>
                <c:pt idx="66">
                  <c:v>40288</c:v>
                </c:pt>
                <c:pt idx="67">
                  <c:v>40295</c:v>
                </c:pt>
                <c:pt idx="68">
                  <c:v>40302</c:v>
                </c:pt>
                <c:pt idx="69">
                  <c:v>40309</c:v>
                </c:pt>
                <c:pt idx="70">
                  <c:v>40316</c:v>
                </c:pt>
                <c:pt idx="71">
                  <c:v>40323</c:v>
                </c:pt>
                <c:pt idx="72">
                  <c:v>40330</c:v>
                </c:pt>
                <c:pt idx="73">
                  <c:v>40337</c:v>
                </c:pt>
                <c:pt idx="74">
                  <c:v>40344</c:v>
                </c:pt>
                <c:pt idx="75">
                  <c:v>40351</c:v>
                </c:pt>
                <c:pt idx="76">
                  <c:v>40358</c:v>
                </c:pt>
                <c:pt idx="77">
                  <c:v>40365</c:v>
                </c:pt>
                <c:pt idx="78">
                  <c:v>40372</c:v>
                </c:pt>
                <c:pt idx="79">
                  <c:v>40379</c:v>
                </c:pt>
                <c:pt idx="80">
                  <c:v>40386</c:v>
                </c:pt>
                <c:pt idx="81">
                  <c:v>40393</c:v>
                </c:pt>
                <c:pt idx="82">
                  <c:v>40400</c:v>
                </c:pt>
                <c:pt idx="83">
                  <c:v>40407</c:v>
                </c:pt>
                <c:pt idx="84">
                  <c:v>40414</c:v>
                </c:pt>
                <c:pt idx="85">
                  <c:v>40421</c:v>
                </c:pt>
                <c:pt idx="86">
                  <c:v>40428</c:v>
                </c:pt>
                <c:pt idx="87">
                  <c:v>40435</c:v>
                </c:pt>
                <c:pt idx="88">
                  <c:v>40442</c:v>
                </c:pt>
                <c:pt idx="89">
                  <c:v>40449</c:v>
                </c:pt>
                <c:pt idx="90">
                  <c:v>40456</c:v>
                </c:pt>
                <c:pt idx="91">
                  <c:v>40463</c:v>
                </c:pt>
                <c:pt idx="92">
                  <c:v>40470</c:v>
                </c:pt>
                <c:pt idx="93">
                  <c:v>40477</c:v>
                </c:pt>
                <c:pt idx="94">
                  <c:v>40484</c:v>
                </c:pt>
                <c:pt idx="95">
                  <c:v>40491</c:v>
                </c:pt>
                <c:pt idx="96">
                  <c:v>40498</c:v>
                </c:pt>
                <c:pt idx="97">
                  <c:v>40505</c:v>
                </c:pt>
                <c:pt idx="98">
                  <c:v>40512</c:v>
                </c:pt>
                <c:pt idx="99">
                  <c:v>40519</c:v>
                </c:pt>
                <c:pt idx="100">
                  <c:v>40526</c:v>
                </c:pt>
                <c:pt idx="101">
                  <c:v>40533</c:v>
                </c:pt>
                <c:pt idx="102">
                  <c:v>40540</c:v>
                </c:pt>
                <c:pt idx="103">
                  <c:v>40547</c:v>
                </c:pt>
                <c:pt idx="104">
                  <c:v>40554</c:v>
                </c:pt>
                <c:pt idx="105">
                  <c:v>40561</c:v>
                </c:pt>
                <c:pt idx="106">
                  <c:v>40568</c:v>
                </c:pt>
                <c:pt idx="107">
                  <c:v>40575</c:v>
                </c:pt>
                <c:pt idx="108">
                  <c:v>40582</c:v>
                </c:pt>
                <c:pt idx="109">
                  <c:v>40589</c:v>
                </c:pt>
                <c:pt idx="110">
                  <c:v>40596</c:v>
                </c:pt>
                <c:pt idx="111">
                  <c:v>40603</c:v>
                </c:pt>
                <c:pt idx="112">
                  <c:v>40610</c:v>
                </c:pt>
                <c:pt idx="113">
                  <c:v>40617</c:v>
                </c:pt>
                <c:pt idx="114">
                  <c:v>40624</c:v>
                </c:pt>
                <c:pt idx="115">
                  <c:v>40631</c:v>
                </c:pt>
                <c:pt idx="116">
                  <c:v>40638</c:v>
                </c:pt>
                <c:pt idx="117">
                  <c:v>40645</c:v>
                </c:pt>
                <c:pt idx="118">
                  <c:v>40652</c:v>
                </c:pt>
                <c:pt idx="119">
                  <c:v>40659</c:v>
                </c:pt>
                <c:pt idx="120">
                  <c:v>40666</c:v>
                </c:pt>
                <c:pt idx="121">
                  <c:v>40673</c:v>
                </c:pt>
                <c:pt idx="122">
                  <c:v>40680</c:v>
                </c:pt>
                <c:pt idx="123">
                  <c:v>40687</c:v>
                </c:pt>
                <c:pt idx="124">
                  <c:v>40694</c:v>
                </c:pt>
                <c:pt idx="125">
                  <c:v>40701</c:v>
                </c:pt>
                <c:pt idx="126">
                  <c:v>40708</c:v>
                </c:pt>
                <c:pt idx="127">
                  <c:v>40715</c:v>
                </c:pt>
                <c:pt idx="128">
                  <c:v>40722</c:v>
                </c:pt>
                <c:pt idx="129">
                  <c:v>40729</c:v>
                </c:pt>
                <c:pt idx="130">
                  <c:v>40736</c:v>
                </c:pt>
                <c:pt idx="131">
                  <c:v>40743</c:v>
                </c:pt>
                <c:pt idx="132">
                  <c:v>40750</c:v>
                </c:pt>
                <c:pt idx="133">
                  <c:v>40757</c:v>
                </c:pt>
                <c:pt idx="134">
                  <c:v>40764</c:v>
                </c:pt>
                <c:pt idx="135">
                  <c:v>40771</c:v>
                </c:pt>
                <c:pt idx="136">
                  <c:v>40778</c:v>
                </c:pt>
                <c:pt idx="137">
                  <c:v>40785</c:v>
                </c:pt>
                <c:pt idx="138">
                  <c:v>40792</c:v>
                </c:pt>
                <c:pt idx="139">
                  <c:v>40799</c:v>
                </c:pt>
                <c:pt idx="140">
                  <c:v>40806</c:v>
                </c:pt>
                <c:pt idx="141">
                  <c:v>40813</c:v>
                </c:pt>
                <c:pt idx="142">
                  <c:v>40820</c:v>
                </c:pt>
                <c:pt idx="143">
                  <c:v>40827</c:v>
                </c:pt>
                <c:pt idx="144">
                  <c:v>40834</c:v>
                </c:pt>
                <c:pt idx="145">
                  <c:v>40841</c:v>
                </c:pt>
                <c:pt idx="146">
                  <c:v>40848</c:v>
                </c:pt>
                <c:pt idx="147">
                  <c:v>40855</c:v>
                </c:pt>
                <c:pt idx="148">
                  <c:v>40862</c:v>
                </c:pt>
                <c:pt idx="149">
                  <c:v>40869</c:v>
                </c:pt>
                <c:pt idx="150">
                  <c:v>40876</c:v>
                </c:pt>
                <c:pt idx="151">
                  <c:v>40883</c:v>
                </c:pt>
                <c:pt idx="152">
                  <c:v>40890</c:v>
                </c:pt>
                <c:pt idx="153">
                  <c:v>40897</c:v>
                </c:pt>
                <c:pt idx="154">
                  <c:v>40904</c:v>
                </c:pt>
                <c:pt idx="155">
                  <c:v>40911</c:v>
                </c:pt>
                <c:pt idx="156">
                  <c:v>40918</c:v>
                </c:pt>
                <c:pt idx="157">
                  <c:v>40925</c:v>
                </c:pt>
                <c:pt idx="158">
                  <c:v>40932</c:v>
                </c:pt>
                <c:pt idx="159">
                  <c:v>40939</c:v>
                </c:pt>
                <c:pt idx="160">
                  <c:v>40946</c:v>
                </c:pt>
                <c:pt idx="161">
                  <c:v>40953</c:v>
                </c:pt>
                <c:pt idx="162">
                  <c:v>40960</c:v>
                </c:pt>
                <c:pt idx="163">
                  <c:v>40967</c:v>
                </c:pt>
                <c:pt idx="164">
                  <c:v>40974</c:v>
                </c:pt>
                <c:pt idx="165">
                  <c:v>40981</c:v>
                </c:pt>
                <c:pt idx="166">
                  <c:v>40988</c:v>
                </c:pt>
                <c:pt idx="167">
                  <c:v>40995</c:v>
                </c:pt>
                <c:pt idx="168">
                  <c:v>41002</c:v>
                </c:pt>
                <c:pt idx="169">
                  <c:v>41009</c:v>
                </c:pt>
                <c:pt idx="170">
                  <c:v>41016</c:v>
                </c:pt>
                <c:pt idx="171">
                  <c:v>41023</c:v>
                </c:pt>
                <c:pt idx="172">
                  <c:v>41030</c:v>
                </c:pt>
                <c:pt idx="173">
                  <c:v>41037</c:v>
                </c:pt>
                <c:pt idx="174">
                  <c:v>41044</c:v>
                </c:pt>
                <c:pt idx="175">
                  <c:v>41051</c:v>
                </c:pt>
                <c:pt idx="176">
                  <c:v>41058</c:v>
                </c:pt>
                <c:pt idx="177">
                  <c:v>41065</c:v>
                </c:pt>
                <c:pt idx="178">
                  <c:v>41072</c:v>
                </c:pt>
                <c:pt idx="179">
                  <c:v>41079</c:v>
                </c:pt>
                <c:pt idx="180">
                  <c:v>41086</c:v>
                </c:pt>
                <c:pt idx="181">
                  <c:v>41093</c:v>
                </c:pt>
                <c:pt idx="182">
                  <c:v>41100</c:v>
                </c:pt>
                <c:pt idx="183">
                  <c:v>41107</c:v>
                </c:pt>
                <c:pt idx="184">
                  <c:v>41114</c:v>
                </c:pt>
                <c:pt idx="185">
                  <c:v>41121</c:v>
                </c:pt>
                <c:pt idx="186">
                  <c:v>41128</c:v>
                </c:pt>
                <c:pt idx="187">
                  <c:v>41135</c:v>
                </c:pt>
                <c:pt idx="188">
                  <c:v>41142</c:v>
                </c:pt>
                <c:pt idx="189">
                  <c:v>41149</c:v>
                </c:pt>
                <c:pt idx="190">
                  <c:v>41156</c:v>
                </c:pt>
                <c:pt idx="191">
                  <c:v>41163</c:v>
                </c:pt>
                <c:pt idx="192">
                  <c:v>41170</c:v>
                </c:pt>
                <c:pt idx="193">
                  <c:v>41177</c:v>
                </c:pt>
                <c:pt idx="194">
                  <c:v>41184</c:v>
                </c:pt>
                <c:pt idx="195">
                  <c:v>41191</c:v>
                </c:pt>
                <c:pt idx="196">
                  <c:v>41198</c:v>
                </c:pt>
                <c:pt idx="197">
                  <c:v>41205</c:v>
                </c:pt>
                <c:pt idx="198">
                  <c:v>41212</c:v>
                </c:pt>
                <c:pt idx="199">
                  <c:v>41219</c:v>
                </c:pt>
                <c:pt idx="200">
                  <c:v>41226</c:v>
                </c:pt>
                <c:pt idx="201">
                  <c:v>41233</c:v>
                </c:pt>
                <c:pt idx="202">
                  <c:v>41240</c:v>
                </c:pt>
                <c:pt idx="203">
                  <c:v>41247</c:v>
                </c:pt>
                <c:pt idx="204">
                  <c:v>41254</c:v>
                </c:pt>
                <c:pt idx="205">
                  <c:v>41261</c:v>
                </c:pt>
                <c:pt idx="206">
                  <c:v>41268</c:v>
                </c:pt>
                <c:pt idx="207">
                  <c:v>41275</c:v>
                </c:pt>
                <c:pt idx="208">
                  <c:v>41282</c:v>
                </c:pt>
                <c:pt idx="209">
                  <c:v>41289</c:v>
                </c:pt>
                <c:pt idx="210">
                  <c:v>41296</c:v>
                </c:pt>
                <c:pt idx="211">
                  <c:v>41303</c:v>
                </c:pt>
                <c:pt idx="212">
                  <c:v>41310</c:v>
                </c:pt>
                <c:pt idx="213">
                  <c:v>41317</c:v>
                </c:pt>
                <c:pt idx="214">
                  <c:v>41324</c:v>
                </c:pt>
                <c:pt idx="215">
                  <c:v>41331</c:v>
                </c:pt>
                <c:pt idx="216">
                  <c:v>41338</c:v>
                </c:pt>
                <c:pt idx="217">
                  <c:v>41345</c:v>
                </c:pt>
                <c:pt idx="218">
                  <c:v>41352</c:v>
                </c:pt>
                <c:pt idx="219">
                  <c:v>41359</c:v>
                </c:pt>
                <c:pt idx="220">
                  <c:v>41366</c:v>
                </c:pt>
                <c:pt idx="221">
                  <c:v>41373</c:v>
                </c:pt>
                <c:pt idx="222">
                  <c:v>41380</c:v>
                </c:pt>
              </c:numCache>
            </c:numRef>
          </c:cat>
          <c:val>
            <c:numRef>
              <c:f>'D34'!$B$2:$B$224</c:f>
              <c:numCache>
                <c:formatCode>0.0</c:formatCode>
                <c:ptCount val="223"/>
                <c:pt idx="0">
                  <c:v>167.86</c:v>
                </c:pt>
                <c:pt idx="1">
                  <c:v>167.64</c:v>
                </c:pt>
                <c:pt idx="2">
                  <c:v>161.86000000000001</c:v>
                </c:pt>
                <c:pt idx="3">
                  <c:v>149.1</c:v>
                </c:pt>
                <c:pt idx="4">
                  <c:v>146.37</c:v>
                </c:pt>
                <c:pt idx="5">
                  <c:v>146.04</c:v>
                </c:pt>
                <c:pt idx="6">
                  <c:v>143.53</c:v>
                </c:pt>
                <c:pt idx="7">
                  <c:v>143.59</c:v>
                </c:pt>
                <c:pt idx="8">
                  <c:v>142.33000000000001</c:v>
                </c:pt>
                <c:pt idx="9">
                  <c:v>144.82</c:v>
                </c:pt>
                <c:pt idx="10">
                  <c:v>152.80000000000001</c:v>
                </c:pt>
                <c:pt idx="11">
                  <c:v>159.19</c:v>
                </c:pt>
                <c:pt idx="12">
                  <c:v>161.38999999999999</c:v>
                </c:pt>
                <c:pt idx="13">
                  <c:v>168.36</c:v>
                </c:pt>
                <c:pt idx="14">
                  <c:v>167.51</c:v>
                </c:pt>
                <c:pt idx="15">
                  <c:v>170.23</c:v>
                </c:pt>
                <c:pt idx="16">
                  <c:v>168.75</c:v>
                </c:pt>
                <c:pt idx="17">
                  <c:v>168.91</c:v>
                </c:pt>
                <c:pt idx="18">
                  <c:v>171.44</c:v>
                </c:pt>
                <c:pt idx="19">
                  <c:v>176.08</c:v>
                </c:pt>
                <c:pt idx="20">
                  <c:v>173.76</c:v>
                </c:pt>
                <c:pt idx="21">
                  <c:v>174.15</c:v>
                </c:pt>
                <c:pt idx="22">
                  <c:v>178.42</c:v>
                </c:pt>
                <c:pt idx="23">
                  <c:v>178.17</c:v>
                </c:pt>
                <c:pt idx="24">
                  <c:v>178.82</c:v>
                </c:pt>
                <c:pt idx="25">
                  <c:v>177.37</c:v>
                </c:pt>
                <c:pt idx="26">
                  <c:v>179.17</c:v>
                </c:pt>
                <c:pt idx="27">
                  <c:v>179.19</c:v>
                </c:pt>
                <c:pt idx="28">
                  <c:v>178.81</c:v>
                </c:pt>
                <c:pt idx="29">
                  <c:v>180.61</c:v>
                </c:pt>
                <c:pt idx="30">
                  <c:v>179.51</c:v>
                </c:pt>
                <c:pt idx="31">
                  <c:v>180.03</c:v>
                </c:pt>
                <c:pt idx="32">
                  <c:v>182.45</c:v>
                </c:pt>
                <c:pt idx="33">
                  <c:v>180.95</c:v>
                </c:pt>
                <c:pt idx="34">
                  <c:v>180.06</c:v>
                </c:pt>
                <c:pt idx="35">
                  <c:v>180.57</c:v>
                </c:pt>
                <c:pt idx="36">
                  <c:v>181.38</c:v>
                </c:pt>
                <c:pt idx="37">
                  <c:v>182.22</c:v>
                </c:pt>
                <c:pt idx="38">
                  <c:v>181.31</c:v>
                </c:pt>
                <c:pt idx="39">
                  <c:v>183.68</c:v>
                </c:pt>
                <c:pt idx="40">
                  <c:v>183.62</c:v>
                </c:pt>
                <c:pt idx="41">
                  <c:v>183.2</c:v>
                </c:pt>
                <c:pt idx="42">
                  <c:v>183.78</c:v>
                </c:pt>
                <c:pt idx="43">
                  <c:v>184.81</c:v>
                </c:pt>
                <c:pt idx="44">
                  <c:v>184.8</c:v>
                </c:pt>
                <c:pt idx="45">
                  <c:v>183.55</c:v>
                </c:pt>
                <c:pt idx="46">
                  <c:v>183.45</c:v>
                </c:pt>
                <c:pt idx="47">
                  <c:v>182.93</c:v>
                </c:pt>
                <c:pt idx="48">
                  <c:v>183.05</c:v>
                </c:pt>
                <c:pt idx="49">
                  <c:v>182.96</c:v>
                </c:pt>
                <c:pt idx="50">
                  <c:v>181.13</c:v>
                </c:pt>
                <c:pt idx="51">
                  <c:v>179.54</c:v>
                </c:pt>
                <c:pt idx="52">
                  <c:v>179.71</c:v>
                </c:pt>
                <c:pt idx="53">
                  <c:v>179.47</c:v>
                </c:pt>
                <c:pt idx="54">
                  <c:v>179.03</c:v>
                </c:pt>
                <c:pt idx="55">
                  <c:v>177.99</c:v>
                </c:pt>
                <c:pt idx="56">
                  <c:v>175.95</c:v>
                </c:pt>
                <c:pt idx="57">
                  <c:v>175.15</c:v>
                </c:pt>
                <c:pt idx="58">
                  <c:v>174</c:v>
                </c:pt>
                <c:pt idx="59">
                  <c:v>174</c:v>
                </c:pt>
                <c:pt idx="60">
                  <c:v>173.56</c:v>
                </c:pt>
                <c:pt idx="61">
                  <c:v>172.76</c:v>
                </c:pt>
                <c:pt idx="62">
                  <c:v>171.56</c:v>
                </c:pt>
                <c:pt idx="63">
                  <c:v>172.34</c:v>
                </c:pt>
                <c:pt idx="64">
                  <c:v>171.69</c:v>
                </c:pt>
                <c:pt idx="65">
                  <c:v>170.9</c:v>
                </c:pt>
                <c:pt idx="66">
                  <c:v>170.42</c:v>
                </c:pt>
                <c:pt idx="67">
                  <c:v>170.55</c:v>
                </c:pt>
                <c:pt idx="68">
                  <c:v>169.57</c:v>
                </c:pt>
                <c:pt idx="69">
                  <c:v>164.55</c:v>
                </c:pt>
                <c:pt idx="70">
                  <c:v>162.6</c:v>
                </c:pt>
                <c:pt idx="71">
                  <c:v>159.96</c:v>
                </c:pt>
                <c:pt idx="72">
                  <c:v>158.91999999999999</c:v>
                </c:pt>
                <c:pt idx="73">
                  <c:v>156.16</c:v>
                </c:pt>
                <c:pt idx="74">
                  <c:v>156.56</c:v>
                </c:pt>
                <c:pt idx="75">
                  <c:v>156.53</c:v>
                </c:pt>
                <c:pt idx="76">
                  <c:v>156.71</c:v>
                </c:pt>
                <c:pt idx="77">
                  <c:v>156.49</c:v>
                </c:pt>
                <c:pt idx="78">
                  <c:v>157.1</c:v>
                </c:pt>
                <c:pt idx="79">
                  <c:v>157.93</c:v>
                </c:pt>
                <c:pt idx="80">
                  <c:v>157.47999999999999</c:v>
                </c:pt>
                <c:pt idx="81">
                  <c:v>156.62</c:v>
                </c:pt>
                <c:pt idx="82">
                  <c:v>155.46</c:v>
                </c:pt>
                <c:pt idx="83">
                  <c:v>153.13999999999999</c:v>
                </c:pt>
                <c:pt idx="84">
                  <c:v>152.72</c:v>
                </c:pt>
                <c:pt idx="85">
                  <c:v>152.69</c:v>
                </c:pt>
                <c:pt idx="86">
                  <c:v>151.72999999999999</c:v>
                </c:pt>
                <c:pt idx="87">
                  <c:v>150.34</c:v>
                </c:pt>
                <c:pt idx="88">
                  <c:v>152.25</c:v>
                </c:pt>
                <c:pt idx="89">
                  <c:v>153.65</c:v>
                </c:pt>
                <c:pt idx="90">
                  <c:v>154.18</c:v>
                </c:pt>
                <c:pt idx="91">
                  <c:v>154.11000000000001</c:v>
                </c:pt>
                <c:pt idx="92">
                  <c:v>155.02000000000001</c:v>
                </c:pt>
                <c:pt idx="93">
                  <c:v>155.72999999999999</c:v>
                </c:pt>
                <c:pt idx="94">
                  <c:v>154.77000000000001</c:v>
                </c:pt>
                <c:pt idx="95">
                  <c:v>154.08000000000001</c:v>
                </c:pt>
                <c:pt idx="96">
                  <c:v>152.97</c:v>
                </c:pt>
                <c:pt idx="97">
                  <c:v>153.18</c:v>
                </c:pt>
                <c:pt idx="98">
                  <c:v>152.57</c:v>
                </c:pt>
                <c:pt idx="99">
                  <c:v>151.99</c:v>
                </c:pt>
                <c:pt idx="100">
                  <c:v>152</c:v>
                </c:pt>
                <c:pt idx="101">
                  <c:v>153.62</c:v>
                </c:pt>
                <c:pt idx="102">
                  <c:v>152.97</c:v>
                </c:pt>
                <c:pt idx="103">
                  <c:v>153.19</c:v>
                </c:pt>
                <c:pt idx="104">
                  <c:v>152.62</c:v>
                </c:pt>
                <c:pt idx="105">
                  <c:v>154.79</c:v>
                </c:pt>
                <c:pt idx="106">
                  <c:v>158.1</c:v>
                </c:pt>
                <c:pt idx="107">
                  <c:v>158.46</c:v>
                </c:pt>
                <c:pt idx="108">
                  <c:v>157.78</c:v>
                </c:pt>
                <c:pt idx="109">
                  <c:v>158.34</c:v>
                </c:pt>
                <c:pt idx="110">
                  <c:v>159.05000000000001</c:v>
                </c:pt>
                <c:pt idx="111">
                  <c:v>159.86000000000001</c:v>
                </c:pt>
                <c:pt idx="112">
                  <c:v>160.34</c:v>
                </c:pt>
                <c:pt idx="113">
                  <c:v>160.83000000000001</c:v>
                </c:pt>
                <c:pt idx="114">
                  <c:v>161.15</c:v>
                </c:pt>
                <c:pt idx="115">
                  <c:v>161.36000000000001</c:v>
                </c:pt>
                <c:pt idx="116">
                  <c:v>161.58000000000001</c:v>
                </c:pt>
                <c:pt idx="117">
                  <c:v>161.91999999999999</c:v>
                </c:pt>
                <c:pt idx="118">
                  <c:v>162.59</c:v>
                </c:pt>
                <c:pt idx="119">
                  <c:v>163.69999999999999</c:v>
                </c:pt>
                <c:pt idx="120">
                  <c:v>164.25</c:v>
                </c:pt>
                <c:pt idx="121">
                  <c:v>164.01</c:v>
                </c:pt>
                <c:pt idx="122">
                  <c:v>163.12</c:v>
                </c:pt>
                <c:pt idx="123">
                  <c:v>163.77000000000001</c:v>
                </c:pt>
                <c:pt idx="124">
                  <c:v>164.3</c:v>
                </c:pt>
                <c:pt idx="125">
                  <c:v>165.34</c:v>
                </c:pt>
                <c:pt idx="126">
                  <c:v>165.59</c:v>
                </c:pt>
                <c:pt idx="127">
                  <c:v>164.78</c:v>
                </c:pt>
                <c:pt idx="128">
                  <c:v>164.82</c:v>
                </c:pt>
                <c:pt idx="129">
                  <c:v>165.29</c:v>
                </c:pt>
                <c:pt idx="130">
                  <c:v>164.91</c:v>
                </c:pt>
                <c:pt idx="131">
                  <c:v>165.34</c:v>
                </c:pt>
                <c:pt idx="132">
                  <c:v>165.34</c:v>
                </c:pt>
                <c:pt idx="133">
                  <c:v>164.84</c:v>
                </c:pt>
                <c:pt idx="134">
                  <c:v>164.17</c:v>
                </c:pt>
                <c:pt idx="135">
                  <c:v>163.66</c:v>
                </c:pt>
                <c:pt idx="136">
                  <c:v>163.26</c:v>
                </c:pt>
                <c:pt idx="137">
                  <c:v>163.80000000000001</c:v>
                </c:pt>
                <c:pt idx="138">
                  <c:v>162.75</c:v>
                </c:pt>
                <c:pt idx="139">
                  <c:v>160.84</c:v>
                </c:pt>
                <c:pt idx="140">
                  <c:v>159.87</c:v>
                </c:pt>
                <c:pt idx="141">
                  <c:v>159.06</c:v>
                </c:pt>
                <c:pt idx="142">
                  <c:v>158.69999999999999</c:v>
                </c:pt>
                <c:pt idx="143">
                  <c:v>158.05000000000001</c:v>
                </c:pt>
                <c:pt idx="144">
                  <c:v>158.79</c:v>
                </c:pt>
                <c:pt idx="145">
                  <c:v>158.88</c:v>
                </c:pt>
                <c:pt idx="146">
                  <c:v>158.63999999999999</c:v>
                </c:pt>
                <c:pt idx="147">
                  <c:v>157.76</c:v>
                </c:pt>
                <c:pt idx="148">
                  <c:v>158.26</c:v>
                </c:pt>
                <c:pt idx="149">
                  <c:v>158.65</c:v>
                </c:pt>
                <c:pt idx="150">
                  <c:v>159.21</c:v>
                </c:pt>
                <c:pt idx="151">
                  <c:v>159.15</c:v>
                </c:pt>
                <c:pt idx="152">
                  <c:v>158.52000000000001</c:v>
                </c:pt>
                <c:pt idx="153">
                  <c:v>158.81</c:v>
                </c:pt>
                <c:pt idx="154">
                  <c:v>159.65</c:v>
                </c:pt>
                <c:pt idx="155">
                  <c:v>158.71</c:v>
                </c:pt>
                <c:pt idx="156">
                  <c:v>157.94</c:v>
                </c:pt>
                <c:pt idx="157">
                  <c:v>158.6</c:v>
                </c:pt>
                <c:pt idx="158">
                  <c:v>159.78</c:v>
                </c:pt>
                <c:pt idx="159">
                  <c:v>161.15</c:v>
                </c:pt>
                <c:pt idx="160">
                  <c:v>161.27000000000001</c:v>
                </c:pt>
                <c:pt idx="161">
                  <c:v>161.51</c:v>
                </c:pt>
                <c:pt idx="162">
                  <c:v>161.91</c:v>
                </c:pt>
                <c:pt idx="163">
                  <c:v>165.54</c:v>
                </c:pt>
                <c:pt idx="164">
                  <c:v>166.22</c:v>
                </c:pt>
                <c:pt idx="165">
                  <c:v>165.2</c:v>
                </c:pt>
                <c:pt idx="166">
                  <c:v>165.98</c:v>
                </c:pt>
                <c:pt idx="167">
                  <c:v>166.88</c:v>
                </c:pt>
                <c:pt idx="168">
                  <c:v>168.31</c:v>
                </c:pt>
                <c:pt idx="169">
                  <c:v>167.27</c:v>
                </c:pt>
                <c:pt idx="170">
                  <c:v>166.51</c:v>
                </c:pt>
                <c:pt idx="171">
                  <c:v>166.07</c:v>
                </c:pt>
                <c:pt idx="172">
                  <c:v>165.96</c:v>
                </c:pt>
                <c:pt idx="173">
                  <c:v>163</c:v>
                </c:pt>
                <c:pt idx="174">
                  <c:v>162.21</c:v>
                </c:pt>
                <c:pt idx="175">
                  <c:v>161.94999999999999</c:v>
                </c:pt>
                <c:pt idx="176">
                  <c:v>161.91</c:v>
                </c:pt>
                <c:pt idx="177">
                  <c:v>161.27000000000001</c:v>
                </c:pt>
                <c:pt idx="178">
                  <c:v>161.33000000000001</c:v>
                </c:pt>
                <c:pt idx="179">
                  <c:v>159.37</c:v>
                </c:pt>
                <c:pt idx="180">
                  <c:v>157.69</c:v>
                </c:pt>
                <c:pt idx="181">
                  <c:v>157.53</c:v>
                </c:pt>
                <c:pt idx="182">
                  <c:v>157.84</c:v>
                </c:pt>
                <c:pt idx="183">
                  <c:v>156.62</c:v>
                </c:pt>
                <c:pt idx="184">
                  <c:v>152.21</c:v>
                </c:pt>
                <c:pt idx="185">
                  <c:v>149.65</c:v>
                </c:pt>
                <c:pt idx="186">
                  <c:v>147.71</c:v>
                </c:pt>
                <c:pt idx="187">
                  <c:v>146.99</c:v>
                </c:pt>
                <c:pt idx="188">
                  <c:v>147.26</c:v>
                </c:pt>
                <c:pt idx="189">
                  <c:v>149.96</c:v>
                </c:pt>
                <c:pt idx="190">
                  <c:v>153.15</c:v>
                </c:pt>
                <c:pt idx="191">
                  <c:v>155.29</c:v>
                </c:pt>
                <c:pt idx="192">
                  <c:v>157.81</c:v>
                </c:pt>
                <c:pt idx="193">
                  <c:v>159.65</c:v>
                </c:pt>
                <c:pt idx="194">
                  <c:v>159.51</c:v>
                </c:pt>
                <c:pt idx="195">
                  <c:v>158.16</c:v>
                </c:pt>
                <c:pt idx="196">
                  <c:v>158.63999999999999</c:v>
                </c:pt>
                <c:pt idx="197">
                  <c:v>161.27000000000001</c:v>
                </c:pt>
                <c:pt idx="198">
                  <c:v>163.94</c:v>
                </c:pt>
                <c:pt idx="199">
                  <c:v>162.97999999999999</c:v>
                </c:pt>
                <c:pt idx="200">
                  <c:v>163.13</c:v>
                </c:pt>
                <c:pt idx="201">
                  <c:v>163.05000000000001</c:v>
                </c:pt>
                <c:pt idx="202">
                  <c:v>162.33000000000001</c:v>
                </c:pt>
                <c:pt idx="203">
                  <c:v>162.91</c:v>
                </c:pt>
                <c:pt idx="204">
                  <c:v>163.19999999999999</c:v>
                </c:pt>
                <c:pt idx="205">
                  <c:v>165.38</c:v>
                </c:pt>
                <c:pt idx="206">
                  <c:v>166.06</c:v>
                </c:pt>
                <c:pt idx="207">
                  <c:v>169.05</c:v>
                </c:pt>
                <c:pt idx="208">
                  <c:v>168.34</c:v>
                </c:pt>
                <c:pt idx="209">
                  <c:v>169.87</c:v>
                </c:pt>
                <c:pt idx="210">
                  <c:v>171.03</c:v>
                </c:pt>
                <c:pt idx="211">
                  <c:v>172.07</c:v>
                </c:pt>
                <c:pt idx="212">
                  <c:v>171.86</c:v>
                </c:pt>
                <c:pt idx="213">
                  <c:v>171.5</c:v>
                </c:pt>
                <c:pt idx="214">
                  <c:v>171.82</c:v>
                </c:pt>
                <c:pt idx="215">
                  <c:v>168.61</c:v>
                </c:pt>
                <c:pt idx="216">
                  <c:v>162.94999999999999</c:v>
                </c:pt>
                <c:pt idx="217">
                  <c:v>163.63</c:v>
                </c:pt>
                <c:pt idx="218">
                  <c:v>163.03</c:v>
                </c:pt>
                <c:pt idx="219">
                  <c:v>160.57</c:v>
                </c:pt>
                <c:pt idx="220">
                  <c:v>158.51</c:v>
                </c:pt>
                <c:pt idx="221">
                  <c:v>156.21</c:v>
                </c:pt>
                <c:pt idx="222">
                  <c:v>154.87</c:v>
                </c:pt>
              </c:numCache>
            </c:numRef>
          </c:val>
          <c:smooth val="0"/>
        </c:ser>
        <c:ser>
          <c:idx val="1"/>
          <c:order val="1"/>
          <c:tx>
            <c:strRef>
              <c:f>'D34'!$C$1</c:f>
              <c:strCache>
                <c:ptCount val="1"/>
                <c:pt idx="0">
                  <c:v>Offshore exchange rate</c:v>
                </c:pt>
              </c:strCache>
            </c:strRef>
          </c:tx>
          <c:spPr>
            <a:ln w="50800">
              <a:solidFill>
                <a:schemeClr val="accent1">
                  <a:lumMod val="60000"/>
                  <a:lumOff val="40000"/>
                </a:schemeClr>
              </a:solidFill>
            </a:ln>
          </c:spPr>
          <c:marker>
            <c:symbol val="none"/>
          </c:marker>
          <c:cat>
            <c:numRef>
              <c:f>'D34'!$A$2:$A$224</c:f>
              <c:numCache>
                <c:formatCode>m/d/yyyy</c:formatCode>
                <c:ptCount val="223"/>
                <c:pt idx="0">
                  <c:v>39826</c:v>
                </c:pt>
                <c:pt idx="1">
                  <c:v>39833</c:v>
                </c:pt>
                <c:pt idx="2">
                  <c:v>39840</c:v>
                </c:pt>
                <c:pt idx="3">
                  <c:v>39847</c:v>
                </c:pt>
                <c:pt idx="4">
                  <c:v>39854</c:v>
                </c:pt>
                <c:pt idx="5">
                  <c:v>39861</c:v>
                </c:pt>
                <c:pt idx="6">
                  <c:v>39868</c:v>
                </c:pt>
                <c:pt idx="7">
                  <c:v>39875</c:v>
                </c:pt>
                <c:pt idx="8">
                  <c:v>39882</c:v>
                </c:pt>
                <c:pt idx="9">
                  <c:v>39889</c:v>
                </c:pt>
                <c:pt idx="10">
                  <c:v>39896</c:v>
                </c:pt>
                <c:pt idx="11">
                  <c:v>39903</c:v>
                </c:pt>
                <c:pt idx="12">
                  <c:v>39910</c:v>
                </c:pt>
                <c:pt idx="13">
                  <c:v>39917</c:v>
                </c:pt>
                <c:pt idx="14">
                  <c:v>39924</c:v>
                </c:pt>
                <c:pt idx="15">
                  <c:v>39931</c:v>
                </c:pt>
                <c:pt idx="16">
                  <c:v>39938</c:v>
                </c:pt>
                <c:pt idx="17">
                  <c:v>39945</c:v>
                </c:pt>
                <c:pt idx="18">
                  <c:v>39952</c:v>
                </c:pt>
                <c:pt idx="19">
                  <c:v>39959</c:v>
                </c:pt>
                <c:pt idx="20">
                  <c:v>39966</c:v>
                </c:pt>
                <c:pt idx="21">
                  <c:v>39973</c:v>
                </c:pt>
                <c:pt idx="22">
                  <c:v>39980</c:v>
                </c:pt>
                <c:pt idx="23">
                  <c:v>39987</c:v>
                </c:pt>
                <c:pt idx="24">
                  <c:v>39994</c:v>
                </c:pt>
                <c:pt idx="25">
                  <c:v>40001</c:v>
                </c:pt>
                <c:pt idx="26">
                  <c:v>40008</c:v>
                </c:pt>
                <c:pt idx="27">
                  <c:v>40015</c:v>
                </c:pt>
                <c:pt idx="28">
                  <c:v>40022</c:v>
                </c:pt>
                <c:pt idx="29">
                  <c:v>40029</c:v>
                </c:pt>
                <c:pt idx="30">
                  <c:v>40036</c:v>
                </c:pt>
                <c:pt idx="31">
                  <c:v>40043</c:v>
                </c:pt>
                <c:pt idx="32">
                  <c:v>40050</c:v>
                </c:pt>
                <c:pt idx="33">
                  <c:v>40057</c:v>
                </c:pt>
                <c:pt idx="34">
                  <c:v>40064</c:v>
                </c:pt>
                <c:pt idx="35">
                  <c:v>40071</c:v>
                </c:pt>
                <c:pt idx="36">
                  <c:v>40078</c:v>
                </c:pt>
                <c:pt idx="37">
                  <c:v>40085</c:v>
                </c:pt>
                <c:pt idx="38">
                  <c:v>40092</c:v>
                </c:pt>
                <c:pt idx="39">
                  <c:v>40099</c:v>
                </c:pt>
                <c:pt idx="40">
                  <c:v>40106</c:v>
                </c:pt>
                <c:pt idx="41">
                  <c:v>40113</c:v>
                </c:pt>
                <c:pt idx="42">
                  <c:v>40120</c:v>
                </c:pt>
                <c:pt idx="43">
                  <c:v>40127</c:v>
                </c:pt>
                <c:pt idx="44">
                  <c:v>40134</c:v>
                </c:pt>
                <c:pt idx="45">
                  <c:v>40141</c:v>
                </c:pt>
                <c:pt idx="46">
                  <c:v>40148</c:v>
                </c:pt>
                <c:pt idx="47">
                  <c:v>40155</c:v>
                </c:pt>
                <c:pt idx="48">
                  <c:v>40162</c:v>
                </c:pt>
                <c:pt idx="49">
                  <c:v>40169</c:v>
                </c:pt>
                <c:pt idx="50">
                  <c:v>40176</c:v>
                </c:pt>
                <c:pt idx="51">
                  <c:v>40183</c:v>
                </c:pt>
                <c:pt idx="52">
                  <c:v>40190</c:v>
                </c:pt>
                <c:pt idx="53">
                  <c:v>40197</c:v>
                </c:pt>
                <c:pt idx="54">
                  <c:v>40204</c:v>
                </c:pt>
                <c:pt idx="55">
                  <c:v>40211</c:v>
                </c:pt>
                <c:pt idx="56">
                  <c:v>40218</c:v>
                </c:pt>
                <c:pt idx="57">
                  <c:v>40225</c:v>
                </c:pt>
                <c:pt idx="58">
                  <c:v>40232</c:v>
                </c:pt>
                <c:pt idx="59">
                  <c:v>40239</c:v>
                </c:pt>
                <c:pt idx="60">
                  <c:v>40246</c:v>
                </c:pt>
                <c:pt idx="61">
                  <c:v>40253</c:v>
                </c:pt>
                <c:pt idx="62">
                  <c:v>40260</c:v>
                </c:pt>
                <c:pt idx="63">
                  <c:v>40267</c:v>
                </c:pt>
                <c:pt idx="64">
                  <c:v>40274</c:v>
                </c:pt>
                <c:pt idx="65">
                  <c:v>40281</c:v>
                </c:pt>
                <c:pt idx="66">
                  <c:v>40288</c:v>
                </c:pt>
                <c:pt idx="67">
                  <c:v>40295</c:v>
                </c:pt>
                <c:pt idx="68">
                  <c:v>40302</c:v>
                </c:pt>
                <c:pt idx="69">
                  <c:v>40309</c:v>
                </c:pt>
                <c:pt idx="70">
                  <c:v>40316</c:v>
                </c:pt>
                <c:pt idx="71">
                  <c:v>40323</c:v>
                </c:pt>
                <c:pt idx="72">
                  <c:v>40330</c:v>
                </c:pt>
                <c:pt idx="73">
                  <c:v>40337</c:v>
                </c:pt>
                <c:pt idx="74">
                  <c:v>40344</c:v>
                </c:pt>
                <c:pt idx="75">
                  <c:v>40351</c:v>
                </c:pt>
                <c:pt idx="76">
                  <c:v>40358</c:v>
                </c:pt>
                <c:pt idx="77">
                  <c:v>40365</c:v>
                </c:pt>
                <c:pt idx="78">
                  <c:v>40372</c:v>
                </c:pt>
                <c:pt idx="79">
                  <c:v>40379</c:v>
                </c:pt>
                <c:pt idx="80">
                  <c:v>40386</c:v>
                </c:pt>
                <c:pt idx="81">
                  <c:v>40393</c:v>
                </c:pt>
                <c:pt idx="82">
                  <c:v>40400</c:v>
                </c:pt>
                <c:pt idx="83">
                  <c:v>40407</c:v>
                </c:pt>
                <c:pt idx="84">
                  <c:v>40414</c:v>
                </c:pt>
                <c:pt idx="85">
                  <c:v>40421</c:v>
                </c:pt>
                <c:pt idx="86">
                  <c:v>40428</c:v>
                </c:pt>
                <c:pt idx="87">
                  <c:v>40435</c:v>
                </c:pt>
                <c:pt idx="88">
                  <c:v>40442</c:v>
                </c:pt>
                <c:pt idx="89">
                  <c:v>40449</c:v>
                </c:pt>
                <c:pt idx="90">
                  <c:v>40456</c:v>
                </c:pt>
                <c:pt idx="91">
                  <c:v>40463</c:v>
                </c:pt>
                <c:pt idx="92">
                  <c:v>40470</c:v>
                </c:pt>
                <c:pt idx="93">
                  <c:v>40477</c:v>
                </c:pt>
                <c:pt idx="94">
                  <c:v>40484</c:v>
                </c:pt>
                <c:pt idx="95">
                  <c:v>40491</c:v>
                </c:pt>
                <c:pt idx="96">
                  <c:v>40498</c:v>
                </c:pt>
                <c:pt idx="97">
                  <c:v>40505</c:v>
                </c:pt>
                <c:pt idx="98">
                  <c:v>40512</c:v>
                </c:pt>
                <c:pt idx="99">
                  <c:v>40519</c:v>
                </c:pt>
                <c:pt idx="100">
                  <c:v>40526</c:v>
                </c:pt>
                <c:pt idx="101">
                  <c:v>40533</c:v>
                </c:pt>
                <c:pt idx="102">
                  <c:v>40540</c:v>
                </c:pt>
                <c:pt idx="103">
                  <c:v>40547</c:v>
                </c:pt>
                <c:pt idx="104">
                  <c:v>40554</c:v>
                </c:pt>
                <c:pt idx="105">
                  <c:v>40561</c:v>
                </c:pt>
                <c:pt idx="106">
                  <c:v>40568</c:v>
                </c:pt>
                <c:pt idx="107">
                  <c:v>40575</c:v>
                </c:pt>
                <c:pt idx="108">
                  <c:v>40582</c:v>
                </c:pt>
                <c:pt idx="109">
                  <c:v>40589</c:v>
                </c:pt>
                <c:pt idx="110">
                  <c:v>40596</c:v>
                </c:pt>
                <c:pt idx="111">
                  <c:v>40603</c:v>
                </c:pt>
                <c:pt idx="112">
                  <c:v>40610</c:v>
                </c:pt>
                <c:pt idx="113">
                  <c:v>40617</c:v>
                </c:pt>
                <c:pt idx="114">
                  <c:v>40624</c:v>
                </c:pt>
                <c:pt idx="115">
                  <c:v>40631</c:v>
                </c:pt>
                <c:pt idx="116">
                  <c:v>40638</c:v>
                </c:pt>
                <c:pt idx="117">
                  <c:v>40645</c:v>
                </c:pt>
                <c:pt idx="118">
                  <c:v>40652</c:v>
                </c:pt>
                <c:pt idx="119">
                  <c:v>40659</c:v>
                </c:pt>
                <c:pt idx="120">
                  <c:v>40666</c:v>
                </c:pt>
                <c:pt idx="121">
                  <c:v>40673</c:v>
                </c:pt>
                <c:pt idx="122">
                  <c:v>40680</c:v>
                </c:pt>
                <c:pt idx="123">
                  <c:v>40687</c:v>
                </c:pt>
                <c:pt idx="124">
                  <c:v>40694</c:v>
                </c:pt>
                <c:pt idx="125">
                  <c:v>40701</c:v>
                </c:pt>
                <c:pt idx="126">
                  <c:v>40708</c:v>
                </c:pt>
                <c:pt idx="127">
                  <c:v>40715</c:v>
                </c:pt>
                <c:pt idx="128">
                  <c:v>40722</c:v>
                </c:pt>
                <c:pt idx="129">
                  <c:v>40729</c:v>
                </c:pt>
                <c:pt idx="130">
                  <c:v>40736</c:v>
                </c:pt>
                <c:pt idx="131">
                  <c:v>40743</c:v>
                </c:pt>
                <c:pt idx="132">
                  <c:v>40750</c:v>
                </c:pt>
                <c:pt idx="133">
                  <c:v>40757</c:v>
                </c:pt>
                <c:pt idx="134">
                  <c:v>40764</c:v>
                </c:pt>
                <c:pt idx="135">
                  <c:v>40771</c:v>
                </c:pt>
                <c:pt idx="136">
                  <c:v>40778</c:v>
                </c:pt>
                <c:pt idx="137">
                  <c:v>40785</c:v>
                </c:pt>
                <c:pt idx="138">
                  <c:v>40792</c:v>
                </c:pt>
                <c:pt idx="139">
                  <c:v>40799</c:v>
                </c:pt>
                <c:pt idx="140">
                  <c:v>40806</c:v>
                </c:pt>
                <c:pt idx="141">
                  <c:v>40813</c:v>
                </c:pt>
                <c:pt idx="142">
                  <c:v>40820</c:v>
                </c:pt>
                <c:pt idx="143">
                  <c:v>40827</c:v>
                </c:pt>
                <c:pt idx="144">
                  <c:v>40834</c:v>
                </c:pt>
                <c:pt idx="145">
                  <c:v>40841</c:v>
                </c:pt>
                <c:pt idx="146">
                  <c:v>40848</c:v>
                </c:pt>
                <c:pt idx="147">
                  <c:v>40855</c:v>
                </c:pt>
                <c:pt idx="148">
                  <c:v>40862</c:v>
                </c:pt>
                <c:pt idx="149">
                  <c:v>40869</c:v>
                </c:pt>
                <c:pt idx="150">
                  <c:v>40876</c:v>
                </c:pt>
                <c:pt idx="151">
                  <c:v>40883</c:v>
                </c:pt>
                <c:pt idx="152">
                  <c:v>40890</c:v>
                </c:pt>
                <c:pt idx="153">
                  <c:v>40897</c:v>
                </c:pt>
                <c:pt idx="154">
                  <c:v>40904</c:v>
                </c:pt>
                <c:pt idx="155">
                  <c:v>40911</c:v>
                </c:pt>
                <c:pt idx="156">
                  <c:v>40918</c:v>
                </c:pt>
                <c:pt idx="157">
                  <c:v>40925</c:v>
                </c:pt>
                <c:pt idx="158">
                  <c:v>40932</c:v>
                </c:pt>
                <c:pt idx="159">
                  <c:v>40939</c:v>
                </c:pt>
                <c:pt idx="160">
                  <c:v>40946</c:v>
                </c:pt>
                <c:pt idx="161">
                  <c:v>40953</c:v>
                </c:pt>
                <c:pt idx="162">
                  <c:v>40960</c:v>
                </c:pt>
                <c:pt idx="163">
                  <c:v>40967</c:v>
                </c:pt>
                <c:pt idx="164">
                  <c:v>40974</c:v>
                </c:pt>
                <c:pt idx="165">
                  <c:v>40981</c:v>
                </c:pt>
                <c:pt idx="166">
                  <c:v>40988</c:v>
                </c:pt>
                <c:pt idx="167">
                  <c:v>40995</c:v>
                </c:pt>
                <c:pt idx="168">
                  <c:v>41002</c:v>
                </c:pt>
                <c:pt idx="169">
                  <c:v>41009</c:v>
                </c:pt>
                <c:pt idx="170">
                  <c:v>41016</c:v>
                </c:pt>
                <c:pt idx="171">
                  <c:v>41023</c:v>
                </c:pt>
                <c:pt idx="172">
                  <c:v>41030</c:v>
                </c:pt>
                <c:pt idx="173">
                  <c:v>41037</c:v>
                </c:pt>
                <c:pt idx="174">
                  <c:v>41044</c:v>
                </c:pt>
                <c:pt idx="175">
                  <c:v>41051</c:v>
                </c:pt>
                <c:pt idx="176">
                  <c:v>41058</c:v>
                </c:pt>
                <c:pt idx="177">
                  <c:v>41065</c:v>
                </c:pt>
                <c:pt idx="178">
                  <c:v>41072</c:v>
                </c:pt>
                <c:pt idx="179">
                  <c:v>41079</c:v>
                </c:pt>
                <c:pt idx="180">
                  <c:v>41086</c:v>
                </c:pt>
                <c:pt idx="181">
                  <c:v>41093</c:v>
                </c:pt>
                <c:pt idx="182">
                  <c:v>41100</c:v>
                </c:pt>
                <c:pt idx="183">
                  <c:v>41107</c:v>
                </c:pt>
                <c:pt idx="184">
                  <c:v>41114</c:v>
                </c:pt>
                <c:pt idx="185">
                  <c:v>41121</c:v>
                </c:pt>
                <c:pt idx="186">
                  <c:v>41128</c:v>
                </c:pt>
                <c:pt idx="187">
                  <c:v>41135</c:v>
                </c:pt>
                <c:pt idx="188">
                  <c:v>41142</c:v>
                </c:pt>
                <c:pt idx="189">
                  <c:v>41149</c:v>
                </c:pt>
                <c:pt idx="190">
                  <c:v>41156</c:v>
                </c:pt>
                <c:pt idx="191">
                  <c:v>41163</c:v>
                </c:pt>
                <c:pt idx="192">
                  <c:v>41170</c:v>
                </c:pt>
                <c:pt idx="193">
                  <c:v>41177</c:v>
                </c:pt>
                <c:pt idx="194">
                  <c:v>41184</c:v>
                </c:pt>
                <c:pt idx="195">
                  <c:v>41191</c:v>
                </c:pt>
                <c:pt idx="196">
                  <c:v>41198</c:v>
                </c:pt>
                <c:pt idx="197">
                  <c:v>41205</c:v>
                </c:pt>
                <c:pt idx="198">
                  <c:v>41212</c:v>
                </c:pt>
                <c:pt idx="199">
                  <c:v>41219</c:v>
                </c:pt>
                <c:pt idx="200">
                  <c:v>41226</c:v>
                </c:pt>
                <c:pt idx="201">
                  <c:v>41233</c:v>
                </c:pt>
                <c:pt idx="202">
                  <c:v>41240</c:v>
                </c:pt>
                <c:pt idx="203">
                  <c:v>41247</c:v>
                </c:pt>
                <c:pt idx="204">
                  <c:v>41254</c:v>
                </c:pt>
                <c:pt idx="205">
                  <c:v>41261</c:v>
                </c:pt>
                <c:pt idx="206">
                  <c:v>41268</c:v>
                </c:pt>
                <c:pt idx="207">
                  <c:v>41275</c:v>
                </c:pt>
                <c:pt idx="208">
                  <c:v>41282</c:v>
                </c:pt>
                <c:pt idx="209">
                  <c:v>41289</c:v>
                </c:pt>
                <c:pt idx="210">
                  <c:v>41296</c:v>
                </c:pt>
                <c:pt idx="211">
                  <c:v>41303</c:v>
                </c:pt>
                <c:pt idx="212">
                  <c:v>41310</c:v>
                </c:pt>
                <c:pt idx="213">
                  <c:v>41317</c:v>
                </c:pt>
                <c:pt idx="214">
                  <c:v>41324</c:v>
                </c:pt>
                <c:pt idx="215">
                  <c:v>41331</c:v>
                </c:pt>
                <c:pt idx="216">
                  <c:v>41338</c:v>
                </c:pt>
                <c:pt idx="217">
                  <c:v>41345</c:v>
                </c:pt>
                <c:pt idx="218">
                  <c:v>41352</c:v>
                </c:pt>
                <c:pt idx="219">
                  <c:v>41359</c:v>
                </c:pt>
                <c:pt idx="220">
                  <c:v>41366</c:v>
                </c:pt>
                <c:pt idx="221">
                  <c:v>41373</c:v>
                </c:pt>
                <c:pt idx="222">
                  <c:v>41380</c:v>
                </c:pt>
              </c:numCache>
            </c:numRef>
          </c:cat>
          <c:val>
            <c:numRef>
              <c:f>'D34'!$C$2:$C$224</c:f>
              <c:numCache>
                <c:formatCode>0.0</c:formatCode>
                <c:ptCount val="223"/>
                <c:pt idx="0">
                  <c:v>209.75</c:v>
                </c:pt>
                <c:pt idx="1">
                  <c:v>210</c:v>
                </c:pt>
                <c:pt idx="2">
                  <c:v>225</c:v>
                </c:pt>
                <c:pt idx="3">
                  <c:v>195</c:v>
                </c:pt>
                <c:pt idx="4">
                  <c:v>193</c:v>
                </c:pt>
                <c:pt idx="5">
                  <c:v>205</c:v>
                </c:pt>
                <c:pt idx="6">
                  <c:v>202</c:v>
                </c:pt>
                <c:pt idx="7">
                  <c:v>204</c:v>
                </c:pt>
                <c:pt idx="8">
                  <c:v>220</c:v>
                </c:pt>
                <c:pt idx="9">
                  <c:v>219</c:v>
                </c:pt>
                <c:pt idx="10">
                  <c:v>300</c:v>
                </c:pt>
                <c:pt idx="11">
                  <c:v>250</c:v>
                </c:pt>
                <c:pt idx="12">
                  <c:v>280</c:v>
                </c:pt>
                <c:pt idx="13">
                  <c:v>280</c:v>
                </c:pt>
                <c:pt idx="14">
                  <c:v>242</c:v>
                </c:pt>
                <c:pt idx="15">
                  <c:v>225</c:v>
                </c:pt>
                <c:pt idx="16">
                  <c:v>210</c:v>
                </c:pt>
                <c:pt idx="17">
                  <c:v>190</c:v>
                </c:pt>
                <c:pt idx="18">
                  <c:v>205</c:v>
                </c:pt>
                <c:pt idx="19">
                  <c:v>205</c:v>
                </c:pt>
                <c:pt idx="20">
                  <c:v>214</c:v>
                </c:pt>
                <c:pt idx="21">
                  <c:v>214</c:v>
                </c:pt>
                <c:pt idx="22">
                  <c:v>230</c:v>
                </c:pt>
                <c:pt idx="23">
                  <c:v>222</c:v>
                </c:pt>
                <c:pt idx="24">
                  <c:v>213</c:v>
                </c:pt>
                <c:pt idx="25">
                  <c:v>212.5</c:v>
                </c:pt>
                <c:pt idx="26">
                  <c:v>214</c:v>
                </c:pt>
                <c:pt idx="27">
                  <c:v>220</c:v>
                </c:pt>
                <c:pt idx="28">
                  <c:v>220</c:v>
                </c:pt>
                <c:pt idx="29">
                  <c:v>220</c:v>
                </c:pt>
                <c:pt idx="30">
                  <c:v>220</c:v>
                </c:pt>
                <c:pt idx="31">
                  <c:v>220</c:v>
                </c:pt>
                <c:pt idx="32">
                  <c:v>212.5</c:v>
                </c:pt>
                <c:pt idx="33">
                  <c:v>214.5</c:v>
                </c:pt>
                <c:pt idx="34">
                  <c:v>214.5</c:v>
                </c:pt>
                <c:pt idx="35">
                  <c:v>216</c:v>
                </c:pt>
                <c:pt idx="36">
                  <c:v>216</c:v>
                </c:pt>
                <c:pt idx="37">
                  <c:v>200</c:v>
                </c:pt>
                <c:pt idx="38">
                  <c:v>200</c:v>
                </c:pt>
                <c:pt idx="39">
                  <c:v>204</c:v>
                </c:pt>
                <c:pt idx="40">
                  <c:v>204</c:v>
                </c:pt>
                <c:pt idx="41">
                  <c:v>204</c:v>
                </c:pt>
                <c:pt idx="42">
                  <c:v>217</c:v>
                </c:pt>
                <c:pt idx="43">
                  <c:v>220</c:v>
                </c:pt>
                <c:pt idx="44">
                  <c:v>220</c:v>
                </c:pt>
                <c:pt idx="45">
                  <c:v>225</c:v>
                </c:pt>
                <c:pt idx="46">
                  <c:v>223</c:v>
                </c:pt>
                <c:pt idx="47">
                  <c:v>265</c:v>
                </c:pt>
                <c:pt idx="48">
                  <c:v>285</c:v>
                </c:pt>
                <c:pt idx="49">
                  <c:v>285</c:v>
                </c:pt>
                <c:pt idx="50">
                  <c:v>280</c:v>
                </c:pt>
                <c:pt idx="51">
                  <c:v>270</c:v>
                </c:pt>
                <c:pt idx="52">
                  <c:v>271</c:v>
                </c:pt>
                <c:pt idx="53">
                  <c:v>246</c:v>
                </c:pt>
                <c:pt idx="54">
                  <c:v>240</c:v>
                </c:pt>
                <c:pt idx="55">
                  <c:v>269</c:v>
                </c:pt>
                <c:pt idx="56">
                  <c:v>285</c:v>
                </c:pt>
                <c:pt idx="57">
                  <c:v>275</c:v>
                </c:pt>
                <c:pt idx="58">
                  <c:v>275</c:v>
                </c:pt>
                <c:pt idx="59">
                  <c:v>275</c:v>
                </c:pt>
                <c:pt idx="60">
                  <c:v>275</c:v>
                </c:pt>
                <c:pt idx="61">
                  <c:v>287</c:v>
                </c:pt>
                <c:pt idx="62">
                  <c:v>287</c:v>
                </c:pt>
                <c:pt idx="63">
                  <c:v>287</c:v>
                </c:pt>
                <c:pt idx="64">
                  <c:v>287</c:v>
                </c:pt>
                <c:pt idx="65">
                  <c:v>280</c:v>
                </c:pt>
                <c:pt idx="66">
                  <c:v>279</c:v>
                </c:pt>
                <c:pt idx="67">
                  <c:v>282</c:v>
                </c:pt>
                <c:pt idx="68">
                  <c:v>284</c:v>
                </c:pt>
                <c:pt idx="69">
                  <c:v>281</c:v>
                </c:pt>
                <c:pt idx="70">
                  <c:v>277</c:v>
                </c:pt>
                <c:pt idx="71">
                  <c:v>277</c:v>
                </c:pt>
                <c:pt idx="72">
                  <c:v>287</c:v>
                </c:pt>
                <c:pt idx="73">
                  <c:v>265</c:v>
                </c:pt>
                <c:pt idx="74">
                  <c:v>250</c:v>
                </c:pt>
                <c:pt idx="75">
                  <c:v>250</c:v>
                </c:pt>
                <c:pt idx="76">
                  <c:v>230</c:v>
                </c:pt>
                <c:pt idx="77">
                  <c:v>233</c:v>
                </c:pt>
                <c:pt idx="78">
                  <c:v>233</c:v>
                </c:pt>
                <c:pt idx="79">
                  <c:v>222</c:v>
                </c:pt>
                <c:pt idx="80">
                  <c:v>215</c:v>
                </c:pt>
                <c:pt idx="81">
                  <c:v>210</c:v>
                </c:pt>
                <c:pt idx="82">
                  <c:v>218.5</c:v>
                </c:pt>
                <c:pt idx="83">
                  <c:v>220</c:v>
                </c:pt>
                <c:pt idx="84">
                  <c:v>220</c:v>
                </c:pt>
                <c:pt idx="85">
                  <c:v>220</c:v>
                </c:pt>
                <c:pt idx="86">
                  <c:v>200</c:v>
                </c:pt>
                <c:pt idx="87">
                  <c:v>230</c:v>
                </c:pt>
                <c:pt idx="88">
                  <c:v>235</c:v>
                </c:pt>
                <c:pt idx="89">
                  <c:v>242</c:v>
                </c:pt>
                <c:pt idx="90">
                  <c:v>242</c:v>
                </c:pt>
                <c:pt idx="91">
                  <c:v>242</c:v>
                </c:pt>
                <c:pt idx="92">
                  <c:v>228</c:v>
                </c:pt>
                <c:pt idx="93">
                  <c:v>228</c:v>
                </c:pt>
                <c:pt idx="94">
                  <c:v>230</c:v>
                </c:pt>
                <c:pt idx="95">
                  <c:v>232</c:v>
                </c:pt>
                <c:pt idx="96">
                  <c:v>241.5</c:v>
                </c:pt>
                <c:pt idx="97">
                  <c:v>240.5</c:v>
                </c:pt>
                <c:pt idx="98">
                  <c:v>240.5</c:v>
                </c:pt>
                <c:pt idx="99">
                  <c:v>240.5</c:v>
                </c:pt>
                <c:pt idx="100">
                  <c:v>240.5</c:v>
                </c:pt>
                <c:pt idx="101">
                  <c:v>255</c:v>
                </c:pt>
                <c:pt idx="102">
                  <c:v>255</c:v>
                </c:pt>
                <c:pt idx="103">
                  <c:v>256</c:v>
                </c:pt>
                <c:pt idx="104">
                  <c:v>256</c:v>
                </c:pt>
                <c:pt idx="105">
                  <c:v>256</c:v>
                </c:pt>
                <c:pt idx="106">
                  <c:v>255</c:v>
                </c:pt>
                <c:pt idx="107">
                  <c:v>260</c:v>
                </c:pt>
                <c:pt idx="108">
                  <c:v>271</c:v>
                </c:pt>
                <c:pt idx="109">
                  <c:v>271</c:v>
                </c:pt>
                <c:pt idx="110">
                  <c:v>271</c:v>
                </c:pt>
                <c:pt idx="111">
                  <c:v>271</c:v>
                </c:pt>
                <c:pt idx="112">
                  <c:v>271</c:v>
                </c:pt>
                <c:pt idx="113">
                  <c:v>267</c:v>
                </c:pt>
                <c:pt idx="114">
                  <c:v>267</c:v>
                </c:pt>
                <c:pt idx="115">
                  <c:v>256</c:v>
                </c:pt>
                <c:pt idx="116">
                  <c:v>250</c:v>
                </c:pt>
                <c:pt idx="117">
                  <c:v>250</c:v>
                </c:pt>
                <c:pt idx="118">
                  <c:v>250</c:v>
                </c:pt>
                <c:pt idx="119">
                  <c:v>250</c:v>
                </c:pt>
                <c:pt idx="120">
                  <c:v>250</c:v>
                </c:pt>
                <c:pt idx="121">
                  <c:v>250</c:v>
                </c:pt>
                <c:pt idx="122">
                  <c:v>250</c:v>
                </c:pt>
                <c:pt idx="123">
                  <c:v>221</c:v>
                </c:pt>
                <c:pt idx="124">
                  <c:v>227</c:v>
                </c:pt>
                <c:pt idx="125">
                  <c:v>227</c:v>
                </c:pt>
                <c:pt idx="126">
                  <c:v>220</c:v>
                </c:pt>
                <c:pt idx="127">
                  <c:v>220</c:v>
                </c:pt>
                <c:pt idx="128">
                  <c:v>220</c:v>
                </c:pt>
                <c:pt idx="129">
                  <c:v>220</c:v>
                </c:pt>
                <c:pt idx="130">
                  <c:v>219</c:v>
                </c:pt>
                <c:pt idx="131">
                  <c:v>221</c:v>
                </c:pt>
                <c:pt idx="132">
                  <c:v>225</c:v>
                </c:pt>
                <c:pt idx="133">
                  <c:v>225</c:v>
                </c:pt>
                <c:pt idx="134">
                  <c:v>238</c:v>
                </c:pt>
                <c:pt idx="135">
                  <c:v>245</c:v>
                </c:pt>
                <c:pt idx="136">
                  <c:v>245</c:v>
                </c:pt>
                <c:pt idx="137">
                  <c:v>230</c:v>
                </c:pt>
                <c:pt idx="138">
                  <c:v>230</c:v>
                </c:pt>
                <c:pt idx="139">
                  <c:v>230</c:v>
                </c:pt>
                <c:pt idx="140">
                  <c:v>230</c:v>
                </c:pt>
                <c:pt idx="141">
                  <c:v>243</c:v>
                </c:pt>
                <c:pt idx="142">
                  <c:v>243</c:v>
                </c:pt>
                <c:pt idx="143">
                  <c:v>243.5</c:v>
                </c:pt>
                <c:pt idx="144">
                  <c:v>243</c:v>
                </c:pt>
                <c:pt idx="145">
                  <c:v>243</c:v>
                </c:pt>
                <c:pt idx="146">
                  <c:v>243</c:v>
                </c:pt>
                <c:pt idx="147">
                  <c:v>251</c:v>
                </c:pt>
                <c:pt idx="148">
                  <c:v>251</c:v>
                </c:pt>
                <c:pt idx="149">
                  <c:v>260</c:v>
                </c:pt>
                <c:pt idx="150">
                  <c:v>260</c:v>
                </c:pt>
                <c:pt idx="151">
                  <c:v>267</c:v>
                </c:pt>
                <c:pt idx="152">
                  <c:v>265</c:v>
                </c:pt>
                <c:pt idx="153">
                  <c:v>259</c:v>
                </c:pt>
                <c:pt idx="154">
                  <c:v>259</c:v>
                </c:pt>
                <c:pt idx="155">
                  <c:v>259</c:v>
                </c:pt>
                <c:pt idx="156">
                  <c:v>259</c:v>
                </c:pt>
                <c:pt idx="157">
                  <c:v>252</c:v>
                </c:pt>
                <c:pt idx="158">
                  <c:v>252</c:v>
                </c:pt>
                <c:pt idx="159">
                  <c:v>246</c:v>
                </c:pt>
                <c:pt idx="160">
                  <c:v>248</c:v>
                </c:pt>
                <c:pt idx="161">
                  <c:v>242</c:v>
                </c:pt>
                <c:pt idx="162">
                  <c:v>236</c:v>
                </c:pt>
                <c:pt idx="163">
                  <c:v>237</c:v>
                </c:pt>
                <c:pt idx="164">
                  <c:v>237</c:v>
                </c:pt>
                <c:pt idx="165">
                  <c:v>237</c:v>
                </c:pt>
                <c:pt idx="166">
                  <c:v>252</c:v>
                </c:pt>
                <c:pt idx="167">
                  <c:v>252</c:v>
                </c:pt>
                <c:pt idx="168">
                  <c:v>252</c:v>
                </c:pt>
                <c:pt idx="169">
                  <c:v>252</c:v>
                </c:pt>
                <c:pt idx="170">
                  <c:v>252</c:v>
                </c:pt>
                <c:pt idx="171">
                  <c:v>252</c:v>
                </c:pt>
                <c:pt idx="172">
                  <c:v>#N/A</c:v>
                </c:pt>
                <c:pt idx="173">
                  <c:v>252</c:v>
                </c:pt>
                <c:pt idx="174">
                  <c:v>252</c:v>
                </c:pt>
                <c:pt idx="175">
                  <c:v>250</c:v>
                </c:pt>
                <c:pt idx="176">
                  <c:v>250</c:v>
                </c:pt>
                <c:pt idx="177">
                  <c:v>250</c:v>
                </c:pt>
                <c:pt idx="178">
                  <c:v>250</c:v>
                </c:pt>
                <c:pt idx="179">
                  <c:v>250</c:v>
                </c:pt>
                <c:pt idx="180">
                  <c:v>255</c:v>
                </c:pt>
                <c:pt idx="181">
                  <c:v>247</c:v>
                </c:pt>
                <c:pt idx="182">
                  <c:v>247</c:v>
                </c:pt>
                <c:pt idx="183">
                  <c:v>247</c:v>
                </c:pt>
                <c:pt idx="184">
                  <c:v>247</c:v>
                </c:pt>
                <c:pt idx="185">
                  <c:v>247</c:v>
                </c:pt>
                <c:pt idx="186">
                  <c:v>247</c:v>
                </c:pt>
                <c:pt idx="187">
                  <c:v>247</c:v>
                </c:pt>
                <c:pt idx="188">
                  <c:v>247</c:v>
                </c:pt>
                <c:pt idx="189">
                  <c:v>247</c:v>
                </c:pt>
                <c:pt idx="190">
                  <c:v>247</c:v>
                </c:pt>
                <c:pt idx="191">
                  <c:v>247</c:v>
                </c:pt>
                <c:pt idx="192">
                  <c:v>247</c:v>
                </c:pt>
                <c:pt idx="193">
                  <c:v>247</c:v>
                </c:pt>
                <c:pt idx="194">
                  <c:v>247</c:v>
                </c:pt>
                <c:pt idx="195">
                  <c:v>247</c:v>
                </c:pt>
                <c:pt idx="196">
                  <c:v>247</c:v>
                </c:pt>
                <c:pt idx="197">
                  <c:v>247</c:v>
                </c:pt>
                <c:pt idx="198">
                  <c:v>247</c:v>
                </c:pt>
                <c:pt idx="199">
                  <c:v>247</c:v>
                </c:pt>
                <c:pt idx="200">
                  <c:v>247</c:v>
                </c:pt>
                <c:pt idx="201">
                  <c:v>247</c:v>
                </c:pt>
                <c:pt idx="202">
                  <c:v>247</c:v>
                </c:pt>
                <c:pt idx="203">
                  <c:v>247</c:v>
                </c:pt>
                <c:pt idx="204">
                  <c:v>247</c:v>
                </c:pt>
                <c:pt idx="205">
                  <c:v>247</c:v>
                </c:pt>
                <c:pt idx="206">
                  <c:v>#N/A</c:v>
                </c:pt>
                <c:pt idx="207">
                  <c:v>#N/A</c:v>
                </c:pt>
                <c:pt idx="208">
                  <c:v>247</c:v>
                </c:pt>
                <c:pt idx="209">
                  <c:v>247</c:v>
                </c:pt>
                <c:pt idx="210">
                  <c:v>247</c:v>
                </c:pt>
                <c:pt idx="211">
                  <c:v>247</c:v>
                </c:pt>
                <c:pt idx="212">
                  <c:v>247</c:v>
                </c:pt>
                <c:pt idx="213">
                  <c:v>247</c:v>
                </c:pt>
                <c:pt idx="214">
                  <c:v>247</c:v>
                </c:pt>
                <c:pt idx="215">
                  <c:v>247</c:v>
                </c:pt>
                <c:pt idx="216">
                  <c:v>247</c:v>
                </c:pt>
                <c:pt idx="217">
                  <c:v>247</c:v>
                </c:pt>
                <c:pt idx="218">
                  <c:v>230</c:v>
                </c:pt>
                <c:pt idx="219">
                  <c:v>230</c:v>
                </c:pt>
                <c:pt idx="220">
                  <c:v>230</c:v>
                </c:pt>
                <c:pt idx="221">
                  <c:v>230</c:v>
                </c:pt>
                <c:pt idx="222">
                  <c:v>230</c:v>
                </c:pt>
              </c:numCache>
            </c:numRef>
          </c:val>
          <c:smooth val="0"/>
        </c:ser>
        <c:dLbls>
          <c:showLegendKey val="0"/>
          <c:showVal val="0"/>
          <c:showCatName val="0"/>
          <c:showSerName val="0"/>
          <c:showPercent val="0"/>
          <c:showBubbleSize val="0"/>
        </c:dLbls>
        <c:marker val="1"/>
        <c:smooth val="0"/>
        <c:axId val="118502912"/>
        <c:axId val="686380096"/>
      </c:lineChart>
      <c:dateAx>
        <c:axId val="118502912"/>
        <c:scaling>
          <c:orientation val="minMax"/>
        </c:scaling>
        <c:delete val="0"/>
        <c:axPos val="b"/>
        <c:numFmt formatCode="m/d/yyyy" sourceLinked="1"/>
        <c:majorTickMark val="out"/>
        <c:minorTickMark val="none"/>
        <c:tickLblPos val="nextTo"/>
        <c:crossAx val="686380096"/>
        <c:crosses val="autoZero"/>
        <c:auto val="1"/>
        <c:lblOffset val="100"/>
        <c:baseTimeUnit val="days"/>
      </c:dateAx>
      <c:valAx>
        <c:axId val="686380096"/>
        <c:scaling>
          <c:orientation val="minMax"/>
          <c:min val="100"/>
        </c:scaling>
        <c:delete val="0"/>
        <c:axPos val="l"/>
        <c:numFmt formatCode="0" sourceLinked="0"/>
        <c:majorTickMark val="out"/>
        <c:minorTickMark val="none"/>
        <c:tickLblPos val="nextTo"/>
        <c:crossAx val="118502912"/>
        <c:crosses val="autoZero"/>
        <c:crossBetween val="between"/>
      </c:valAx>
    </c:plotArea>
    <c:plotVisOnly val="1"/>
    <c:dispBlanksAs val="gap"/>
    <c:showDLblsOverMax val="0"/>
  </c:chart>
  <c:spPr>
    <a:ln>
      <a:noFill/>
    </a:ln>
  </c:spPr>
  <c:txPr>
    <a:bodyPr/>
    <a:lstStyle/>
    <a:p>
      <a:pPr>
        <a:defRPr sz="1800"/>
      </a:pPr>
      <a:endParaRPr lang="is-I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is-IS"/>
              <a:t>Equity ratio end of year 2011 and 2012</a:t>
            </a:r>
          </a:p>
        </c:rich>
      </c:tx>
      <c:overlay val="1"/>
    </c:title>
    <c:autoTitleDeleted val="0"/>
    <c:plotArea>
      <c:layout>
        <c:manualLayout>
          <c:layoutTarget val="inner"/>
          <c:xMode val="edge"/>
          <c:yMode val="edge"/>
          <c:x val="7.4510484997756046E-2"/>
          <c:y val="0.20049197923377338"/>
          <c:w val="0.90746465157072065"/>
          <c:h val="0.56969267174646621"/>
        </c:manualLayout>
      </c:layout>
      <c:barChart>
        <c:barDir val="col"/>
        <c:grouping val="stacked"/>
        <c:varyColors val="0"/>
        <c:ser>
          <c:idx val="0"/>
          <c:order val="0"/>
          <c:tx>
            <c:strRef>
              <c:f>'D3'!$D$4</c:f>
              <c:strCache>
                <c:ptCount val="1"/>
                <c:pt idx="0">
                  <c:v>Tier II</c:v>
                </c:pt>
              </c:strCache>
            </c:strRef>
          </c:tx>
          <c:spPr>
            <a:solidFill>
              <a:srgbClr val="002060"/>
            </a:solidFill>
          </c:spPr>
          <c:invertIfNegative val="0"/>
          <c:dLbls>
            <c:txPr>
              <a:bodyPr/>
              <a:lstStyle/>
              <a:p>
                <a:pPr>
                  <a:defRPr>
                    <a:solidFill>
                      <a:schemeClr val="bg1"/>
                    </a:solidFill>
                  </a:defRPr>
                </a:pPr>
                <a:endParaRPr lang="is-IS"/>
              </a:p>
            </c:txPr>
            <c:showLegendKey val="0"/>
            <c:showVal val="1"/>
            <c:showCatName val="0"/>
            <c:showSerName val="0"/>
            <c:showPercent val="0"/>
            <c:showBubbleSize val="0"/>
            <c:showLeaderLines val="0"/>
          </c:dLbls>
          <c:cat>
            <c:strRef>
              <c:f>'D3'!$C$5:$C$10</c:f>
              <c:strCache>
                <c:ptCount val="6"/>
                <c:pt idx="0">
                  <c:v>Arion banki 2012</c:v>
                </c:pt>
                <c:pt idx="1">
                  <c:v>Arion banki 2011</c:v>
                </c:pt>
                <c:pt idx="2">
                  <c:v>Íslandsbanki 2012</c:v>
                </c:pt>
                <c:pt idx="3">
                  <c:v>Íslandsbanki 2011</c:v>
                </c:pt>
                <c:pt idx="4">
                  <c:v>Landsbankinn 2012</c:v>
                </c:pt>
                <c:pt idx="5">
                  <c:v>Landsbankinn 2011</c:v>
                </c:pt>
              </c:strCache>
            </c:strRef>
          </c:cat>
          <c:val>
            <c:numRef>
              <c:f>'D3'!$D$5:$D$10</c:f>
              <c:numCache>
                <c:formatCode>0.0%</c:formatCode>
                <c:ptCount val="6"/>
                <c:pt idx="0">
                  <c:v>0.191</c:v>
                </c:pt>
                <c:pt idx="1">
                  <c:v>0.16400000000000001</c:v>
                </c:pt>
                <c:pt idx="2">
                  <c:v>0.22</c:v>
                </c:pt>
                <c:pt idx="3">
                  <c:v>0.191</c:v>
                </c:pt>
                <c:pt idx="4">
                  <c:v>0.255</c:v>
                </c:pt>
                <c:pt idx="5">
                  <c:v>0.219</c:v>
                </c:pt>
              </c:numCache>
            </c:numRef>
          </c:val>
        </c:ser>
        <c:ser>
          <c:idx val="1"/>
          <c:order val="1"/>
          <c:tx>
            <c:strRef>
              <c:f>'D3'!$E$4</c:f>
              <c:strCache>
                <c:ptCount val="1"/>
                <c:pt idx="0">
                  <c:v>Tier I</c:v>
                </c:pt>
              </c:strCache>
            </c:strRef>
          </c:tx>
          <c:invertIfNegative val="0"/>
          <c:dLbls>
            <c:dLbl>
              <c:idx val="4"/>
              <c:delete val="1"/>
            </c:dLbl>
            <c:dLbl>
              <c:idx val="5"/>
              <c:delete val="1"/>
            </c:dLbl>
            <c:showLegendKey val="0"/>
            <c:showVal val="1"/>
            <c:showCatName val="0"/>
            <c:showSerName val="0"/>
            <c:showPercent val="0"/>
            <c:showBubbleSize val="0"/>
            <c:showLeaderLines val="0"/>
          </c:dLbls>
          <c:cat>
            <c:strRef>
              <c:f>'D3'!$C$5:$C$10</c:f>
              <c:strCache>
                <c:ptCount val="6"/>
                <c:pt idx="0">
                  <c:v>Arion banki 2012</c:v>
                </c:pt>
                <c:pt idx="1">
                  <c:v>Arion banki 2011</c:v>
                </c:pt>
                <c:pt idx="2">
                  <c:v>Íslandsbanki 2012</c:v>
                </c:pt>
                <c:pt idx="3">
                  <c:v>Íslandsbanki 2011</c:v>
                </c:pt>
                <c:pt idx="4">
                  <c:v>Landsbankinn 2012</c:v>
                </c:pt>
                <c:pt idx="5">
                  <c:v>Landsbankinn 2011</c:v>
                </c:pt>
              </c:strCache>
            </c:strRef>
          </c:cat>
          <c:val>
            <c:numRef>
              <c:f>'D3'!$E$5:$E$10</c:f>
              <c:numCache>
                <c:formatCode>0.0%</c:formatCode>
                <c:ptCount val="6"/>
                <c:pt idx="0">
                  <c:v>5.1999999999999998E-2</c:v>
                </c:pt>
                <c:pt idx="1">
                  <c:v>4.8000000000000001E-2</c:v>
                </c:pt>
                <c:pt idx="2">
                  <c:v>3.5000000000000003E-2</c:v>
                </c:pt>
                <c:pt idx="3">
                  <c:v>3.5000000000000003E-2</c:v>
                </c:pt>
                <c:pt idx="4">
                  <c:v>0</c:v>
                </c:pt>
                <c:pt idx="5">
                  <c:v>0</c:v>
                </c:pt>
              </c:numCache>
            </c:numRef>
          </c:val>
        </c:ser>
        <c:dLbls>
          <c:showLegendKey val="0"/>
          <c:showVal val="0"/>
          <c:showCatName val="0"/>
          <c:showSerName val="0"/>
          <c:showPercent val="0"/>
          <c:showBubbleSize val="0"/>
        </c:dLbls>
        <c:gapWidth val="150"/>
        <c:overlap val="100"/>
        <c:axId val="79045120"/>
        <c:axId val="619385344"/>
      </c:barChart>
      <c:catAx>
        <c:axId val="79045120"/>
        <c:scaling>
          <c:orientation val="minMax"/>
        </c:scaling>
        <c:delete val="0"/>
        <c:axPos val="b"/>
        <c:majorTickMark val="out"/>
        <c:minorTickMark val="none"/>
        <c:tickLblPos val="nextTo"/>
        <c:crossAx val="619385344"/>
        <c:crosses val="autoZero"/>
        <c:auto val="1"/>
        <c:lblAlgn val="ctr"/>
        <c:lblOffset val="100"/>
        <c:noMultiLvlLbl val="0"/>
      </c:catAx>
      <c:valAx>
        <c:axId val="619385344"/>
        <c:scaling>
          <c:orientation val="minMax"/>
        </c:scaling>
        <c:delete val="0"/>
        <c:axPos val="l"/>
        <c:numFmt formatCode="0%" sourceLinked="0"/>
        <c:majorTickMark val="out"/>
        <c:minorTickMark val="none"/>
        <c:tickLblPos val="nextTo"/>
        <c:crossAx val="79045120"/>
        <c:crosses val="autoZero"/>
        <c:crossBetween val="between"/>
      </c:valAx>
    </c:plotArea>
    <c:legend>
      <c:legendPos val="t"/>
      <c:layout>
        <c:manualLayout>
          <c:xMode val="edge"/>
          <c:yMode val="edge"/>
          <c:x val="0.41974278703181667"/>
          <c:y val="0.13079015332084554"/>
          <c:w val="0.19461533497531647"/>
          <c:h val="6.3614904334453659E-2"/>
        </c:manualLayout>
      </c:layout>
      <c:overlay val="0"/>
    </c:legend>
    <c:plotVisOnly val="1"/>
    <c:dispBlanksAs val="gap"/>
    <c:showDLblsOverMax val="0"/>
  </c:chart>
  <c:spPr>
    <a:ln>
      <a:noFill/>
    </a:ln>
  </c:spPr>
  <c:txPr>
    <a:bodyPr/>
    <a:lstStyle/>
    <a:p>
      <a:pPr>
        <a:defRPr sz="1600"/>
      </a:pPr>
      <a:endParaRPr lang="is-IS"/>
    </a:p>
  </c:txPr>
  <c:userShapes r:id="rId1"/>
</c:chartSpace>
</file>

<file path=xl/charts/chart30.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s-IS"/>
              <a:t>Results of ISK purchase auction</a:t>
            </a:r>
          </a:p>
        </c:rich>
      </c:tx>
      <c:overlay val="1"/>
    </c:title>
    <c:autoTitleDeleted val="0"/>
    <c:plotArea>
      <c:layout>
        <c:manualLayout>
          <c:layoutTarget val="inner"/>
          <c:xMode val="edge"/>
          <c:yMode val="edge"/>
          <c:x val="0.12465800311546422"/>
          <c:y val="0.11861379114163866"/>
          <c:w val="0.86069538868617035"/>
          <c:h val="0.54470697562505832"/>
        </c:manualLayout>
      </c:layout>
      <c:barChart>
        <c:barDir val="col"/>
        <c:grouping val="clustered"/>
        <c:varyColors val="0"/>
        <c:ser>
          <c:idx val="0"/>
          <c:order val="0"/>
          <c:spPr>
            <a:solidFill>
              <a:srgbClr val="002060"/>
            </a:solidFill>
          </c:spPr>
          <c:invertIfNegative val="0"/>
          <c:cat>
            <c:numRef>
              <c:f>'D35'!$A$2:$A$13</c:f>
              <c:numCache>
                <c:formatCode>d\-mmm\-yy</c:formatCode>
                <c:ptCount val="12"/>
                <c:pt idx="0" formatCode="m/d/yyyy">
                  <c:v>40686</c:v>
                </c:pt>
                <c:pt idx="1">
                  <c:v>40722</c:v>
                </c:pt>
                <c:pt idx="2">
                  <c:v>40982</c:v>
                </c:pt>
                <c:pt idx="3">
                  <c:v>41016</c:v>
                </c:pt>
                <c:pt idx="4">
                  <c:v>41051</c:v>
                </c:pt>
                <c:pt idx="5">
                  <c:v>41116</c:v>
                </c:pt>
                <c:pt idx="6">
                  <c:v>41157</c:v>
                </c:pt>
                <c:pt idx="7">
                  <c:v>41192</c:v>
                </c:pt>
                <c:pt idx="8">
                  <c:v>41233</c:v>
                </c:pt>
                <c:pt idx="9">
                  <c:v>41264</c:v>
                </c:pt>
                <c:pt idx="10">
                  <c:v>41317</c:v>
                </c:pt>
                <c:pt idx="11">
                  <c:v>41355</c:v>
                </c:pt>
              </c:numCache>
            </c:numRef>
          </c:cat>
          <c:val>
            <c:numRef>
              <c:f>'D35'!$B$2:$B$13</c:f>
              <c:numCache>
                <c:formatCode>_("kr."* #,##0_);_("kr."* \(#,##0\);_("kr."* "-"_);_(@_)</c:formatCode>
                <c:ptCount val="12"/>
                <c:pt idx="0">
                  <c:v>13367000000</c:v>
                </c:pt>
                <c:pt idx="1">
                  <c:v>14933240000</c:v>
                </c:pt>
                <c:pt idx="2">
                  <c:v>4900000000</c:v>
                </c:pt>
                <c:pt idx="3">
                  <c:v>9100000000</c:v>
                </c:pt>
                <c:pt idx="4">
                  <c:v>7500000000</c:v>
                </c:pt>
                <c:pt idx="5">
                  <c:v>3800000000</c:v>
                </c:pt>
                <c:pt idx="6">
                  <c:v>4900000000</c:v>
                </c:pt>
                <c:pt idx="7">
                  <c:v>4700000000</c:v>
                </c:pt>
                <c:pt idx="8">
                  <c:v>6800000000</c:v>
                </c:pt>
                <c:pt idx="9">
                  <c:v>5700000000</c:v>
                </c:pt>
                <c:pt idx="10">
                  <c:v>8200000000</c:v>
                </c:pt>
                <c:pt idx="11">
                  <c:v>6000000000</c:v>
                </c:pt>
              </c:numCache>
            </c:numRef>
          </c:val>
        </c:ser>
        <c:dLbls>
          <c:showLegendKey val="0"/>
          <c:showVal val="0"/>
          <c:showCatName val="0"/>
          <c:showSerName val="0"/>
          <c:showPercent val="0"/>
          <c:showBubbleSize val="0"/>
        </c:dLbls>
        <c:gapWidth val="150"/>
        <c:axId val="118697984"/>
        <c:axId val="686382400"/>
      </c:barChart>
      <c:catAx>
        <c:axId val="118697984"/>
        <c:scaling>
          <c:orientation val="minMax"/>
        </c:scaling>
        <c:delete val="0"/>
        <c:axPos val="b"/>
        <c:numFmt formatCode="m/d/yyyy" sourceLinked="1"/>
        <c:majorTickMark val="out"/>
        <c:minorTickMark val="none"/>
        <c:tickLblPos val="nextTo"/>
        <c:crossAx val="686382400"/>
        <c:crosses val="autoZero"/>
        <c:auto val="0"/>
        <c:lblAlgn val="ctr"/>
        <c:lblOffset val="100"/>
        <c:noMultiLvlLbl val="0"/>
      </c:catAx>
      <c:valAx>
        <c:axId val="686382400"/>
        <c:scaling>
          <c:orientation val="minMax"/>
        </c:scaling>
        <c:delete val="0"/>
        <c:axPos val="l"/>
        <c:numFmt formatCode="#,##0" sourceLinked="0"/>
        <c:majorTickMark val="out"/>
        <c:minorTickMark val="none"/>
        <c:tickLblPos val="nextTo"/>
        <c:crossAx val="118697984"/>
        <c:crosses val="autoZero"/>
        <c:crossBetween val="between"/>
        <c:dispUnits>
          <c:builtInUnit val="millions"/>
        </c:dispUnits>
      </c:valAx>
    </c:plotArea>
    <c:plotVisOnly val="1"/>
    <c:dispBlanksAs val="gap"/>
    <c:showDLblsOverMax val="0"/>
  </c:chart>
  <c:spPr>
    <a:ln>
      <a:noFill/>
    </a:ln>
  </c:spPr>
  <c:txPr>
    <a:bodyPr/>
    <a:lstStyle/>
    <a:p>
      <a:pPr>
        <a:defRPr sz="1800"/>
      </a:pPr>
      <a:endParaRPr lang="is-IS"/>
    </a:p>
  </c:txPr>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369444506249315E-2"/>
          <c:y val="8.6401666061294194E-2"/>
          <c:w val="0.69513720304072868"/>
          <c:h val="0.72361195720255"/>
        </c:manualLayout>
      </c:layout>
      <c:lineChart>
        <c:grouping val="standard"/>
        <c:varyColors val="0"/>
        <c:ser>
          <c:idx val="0"/>
          <c:order val="0"/>
          <c:tx>
            <c:strRef>
              <c:f>'D36'!$B$1</c:f>
              <c:strCache>
                <c:ptCount val="1"/>
                <c:pt idx="0">
                  <c:v>Infrastructure</c:v>
                </c:pt>
              </c:strCache>
            </c:strRef>
          </c:tx>
          <c:spPr>
            <a:ln w="50800">
              <a:solidFill>
                <a:schemeClr val="accent1">
                  <a:lumMod val="75000"/>
                </a:schemeClr>
              </a:solidFill>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'D36'!$B$2:$B$18</c:f>
              <c:numCache>
                <c:formatCode>0;0;\ \-</c:formatCode>
                <c:ptCount val="17"/>
                <c:pt idx="0">
                  <c:v>12</c:v>
                </c:pt>
                <c:pt idx="1">
                  <c:v>8</c:v>
                </c:pt>
                <c:pt idx="2">
                  <c:v>4</c:v>
                </c:pt>
                <c:pt idx="3" formatCode="General">
                  <c:v>13</c:v>
                </c:pt>
                <c:pt idx="4" formatCode="General">
                  <c:v>10</c:v>
                </c:pt>
                <c:pt idx="5" formatCode="General">
                  <c:v>13</c:v>
                </c:pt>
                <c:pt idx="6" formatCode="General">
                  <c:v>10</c:v>
                </c:pt>
                <c:pt idx="7" formatCode="General">
                  <c:v>8</c:v>
                </c:pt>
                <c:pt idx="8" formatCode="General">
                  <c:v>11</c:v>
                </c:pt>
                <c:pt idx="9" formatCode="General">
                  <c:v>10</c:v>
                </c:pt>
                <c:pt idx="10" formatCode="General">
                  <c:v>8</c:v>
                </c:pt>
                <c:pt idx="13" formatCode="General">
                  <c:v>9</c:v>
                </c:pt>
                <c:pt idx="14" formatCode="General">
                  <c:v>9</c:v>
                </c:pt>
                <c:pt idx="15" formatCode="General">
                  <c:v>10</c:v>
                </c:pt>
                <c:pt idx="16" formatCode="General">
                  <c:v>14</c:v>
                </c:pt>
              </c:numCache>
            </c:numRef>
          </c:val>
          <c:smooth val="0"/>
        </c:ser>
        <c:ser>
          <c:idx val="1"/>
          <c:order val="1"/>
          <c:tx>
            <c:strRef>
              <c:f>'D36'!$C$1</c:f>
              <c:strCache>
                <c:ptCount val="1"/>
                <c:pt idx="0">
                  <c:v>Overall performance</c:v>
                </c:pt>
              </c:strCache>
            </c:strRef>
          </c:tx>
          <c:spPr>
            <a:ln w="50800">
              <a:solidFill>
                <a:srgbClr val="002060"/>
              </a:solidFill>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'D36'!$C$2:$C$18</c:f>
              <c:numCache>
                <c:formatCode>0;0;\ \-</c:formatCode>
                <c:ptCount val="17"/>
                <c:pt idx="0">
                  <c:v>21</c:v>
                </c:pt>
                <c:pt idx="1">
                  <c:v>18</c:v>
                </c:pt>
                <c:pt idx="2">
                  <c:v>13</c:v>
                </c:pt>
                <c:pt idx="3" formatCode="General">
                  <c:v>10</c:v>
                </c:pt>
                <c:pt idx="4" formatCode="General">
                  <c:v>10</c:v>
                </c:pt>
                <c:pt idx="5" formatCode="General">
                  <c:v>11</c:v>
                </c:pt>
                <c:pt idx="6" formatCode="General">
                  <c:v>8</c:v>
                </c:pt>
                <c:pt idx="7" formatCode="General">
                  <c:v>5</c:v>
                </c:pt>
                <c:pt idx="8" formatCode="General">
                  <c:v>4</c:v>
                </c:pt>
                <c:pt idx="9" formatCode="General">
                  <c:v>4</c:v>
                </c:pt>
                <c:pt idx="10" formatCode="General">
                  <c:v>7</c:v>
                </c:pt>
                <c:pt idx="13" formatCode="General">
                  <c:v>30</c:v>
                </c:pt>
                <c:pt idx="14" formatCode="General">
                  <c:v>31</c:v>
                </c:pt>
                <c:pt idx="15" formatCode="General">
                  <c:v>26</c:v>
                </c:pt>
                <c:pt idx="16" formatCode="General">
                  <c:v>29</c:v>
                </c:pt>
              </c:numCache>
            </c:numRef>
          </c:val>
          <c:smooth val="0"/>
        </c:ser>
        <c:ser>
          <c:idx val="2"/>
          <c:order val="2"/>
          <c:tx>
            <c:strRef>
              <c:f>'D36'!$D$1</c:f>
              <c:strCache>
                <c:ptCount val="1"/>
                <c:pt idx="0">
                  <c:v>Business efficiency</c:v>
                </c:pt>
              </c:strCache>
            </c:strRef>
          </c:tx>
          <c:spPr>
            <a:ln w="50800">
              <a:solidFill>
                <a:schemeClr val="tx2">
                  <a:lumMod val="60000"/>
                  <a:lumOff val="40000"/>
                </a:schemeClr>
              </a:solidFill>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'D36'!$D$2:$D$18</c:f>
              <c:numCache>
                <c:formatCode>0;0;\ \-</c:formatCode>
                <c:ptCount val="17"/>
                <c:pt idx="0">
                  <c:v>14</c:v>
                </c:pt>
                <c:pt idx="1">
                  <c:v>9</c:v>
                </c:pt>
                <c:pt idx="2">
                  <c:v>8</c:v>
                </c:pt>
                <c:pt idx="3" formatCode="General">
                  <c:v>10</c:v>
                </c:pt>
                <c:pt idx="4" formatCode="General">
                  <c:v>6</c:v>
                </c:pt>
                <c:pt idx="5" formatCode="General">
                  <c:v>10</c:v>
                </c:pt>
                <c:pt idx="6" formatCode="General">
                  <c:v>8</c:v>
                </c:pt>
                <c:pt idx="7" formatCode="General">
                  <c:v>4</c:v>
                </c:pt>
                <c:pt idx="8" formatCode="General">
                  <c:v>2</c:v>
                </c:pt>
                <c:pt idx="9" formatCode="General">
                  <c:v>2</c:v>
                </c:pt>
                <c:pt idx="10" formatCode="General">
                  <c:v>2</c:v>
                </c:pt>
                <c:pt idx="13" formatCode="General">
                  <c:v>33</c:v>
                </c:pt>
                <c:pt idx="14" formatCode="General">
                  <c:v>34</c:v>
                </c:pt>
                <c:pt idx="15" formatCode="General">
                  <c:v>31</c:v>
                </c:pt>
                <c:pt idx="16" formatCode="General">
                  <c:v>36</c:v>
                </c:pt>
              </c:numCache>
            </c:numRef>
          </c:val>
          <c:smooth val="0"/>
        </c:ser>
        <c:ser>
          <c:idx val="3"/>
          <c:order val="3"/>
          <c:tx>
            <c:strRef>
              <c:f>'D36'!$E$1</c:f>
              <c:strCache>
                <c:ptCount val="1"/>
                <c:pt idx="0">
                  <c:v>Governmenet efficiency</c:v>
                </c:pt>
              </c:strCache>
            </c:strRef>
          </c:tx>
          <c:spPr>
            <a:ln w="50800">
              <a:solidFill>
                <a:schemeClr val="accent1">
                  <a:lumMod val="60000"/>
                  <a:lumOff val="40000"/>
                </a:schemeClr>
              </a:solidFill>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'D36'!$E$2:$E$18</c:f>
              <c:numCache>
                <c:formatCode>0;0;\ \-</c:formatCode>
                <c:ptCount val="17"/>
                <c:pt idx="0">
                  <c:v>28</c:v>
                </c:pt>
                <c:pt idx="1">
                  <c:v>18</c:v>
                </c:pt>
                <c:pt idx="2">
                  <c:v>17</c:v>
                </c:pt>
                <c:pt idx="3" formatCode="General">
                  <c:v>10</c:v>
                </c:pt>
                <c:pt idx="4" formatCode="General">
                  <c:v>11</c:v>
                </c:pt>
                <c:pt idx="5" formatCode="General">
                  <c:v>13</c:v>
                </c:pt>
                <c:pt idx="6" formatCode="General">
                  <c:v>9</c:v>
                </c:pt>
                <c:pt idx="7" formatCode="General">
                  <c:v>7</c:v>
                </c:pt>
                <c:pt idx="8" formatCode="General">
                  <c:v>6</c:v>
                </c:pt>
                <c:pt idx="9" formatCode="General">
                  <c:v>4</c:v>
                </c:pt>
                <c:pt idx="10" formatCode="General">
                  <c:v>12</c:v>
                </c:pt>
                <c:pt idx="13" formatCode="General">
                  <c:v>48</c:v>
                </c:pt>
                <c:pt idx="14" formatCode="General">
                  <c:v>40</c:v>
                </c:pt>
                <c:pt idx="15" formatCode="General">
                  <c:v>38</c:v>
                </c:pt>
                <c:pt idx="16" formatCode="General">
                  <c:v>35</c:v>
                </c:pt>
              </c:numCache>
            </c:numRef>
          </c:val>
          <c:smooth val="0"/>
        </c:ser>
        <c:ser>
          <c:idx val="4"/>
          <c:order val="4"/>
          <c:tx>
            <c:strRef>
              <c:f>'D36'!$F$1</c:f>
              <c:strCache>
                <c:ptCount val="1"/>
                <c:pt idx="0">
                  <c:v>Economic performance</c:v>
                </c:pt>
              </c:strCache>
            </c:strRef>
          </c:tx>
          <c:spPr>
            <a:ln w="50800">
              <a:solidFill>
                <a:schemeClr val="accent1">
                  <a:lumMod val="40000"/>
                  <a:lumOff val="60000"/>
                </a:schemeClr>
              </a:solidFill>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'D36'!$F$2:$F$18</c:f>
              <c:numCache>
                <c:formatCode>0;0;\ \-</c:formatCode>
                <c:ptCount val="17"/>
                <c:pt idx="0">
                  <c:v>39</c:v>
                </c:pt>
                <c:pt idx="1">
                  <c:v>41</c:v>
                </c:pt>
                <c:pt idx="2">
                  <c:v>35</c:v>
                </c:pt>
                <c:pt idx="3" formatCode="General">
                  <c:v>13</c:v>
                </c:pt>
                <c:pt idx="4" formatCode="General">
                  <c:v>19</c:v>
                </c:pt>
                <c:pt idx="5" formatCode="General">
                  <c:v>14</c:v>
                </c:pt>
                <c:pt idx="6" formatCode="General">
                  <c:v>18</c:v>
                </c:pt>
                <c:pt idx="7" formatCode="General">
                  <c:v>14</c:v>
                </c:pt>
                <c:pt idx="8" formatCode="General">
                  <c:v>16</c:v>
                </c:pt>
                <c:pt idx="9" formatCode="General">
                  <c:v>6</c:v>
                </c:pt>
                <c:pt idx="10" formatCode="General">
                  <c:v>11</c:v>
                </c:pt>
                <c:pt idx="13" formatCode="General">
                  <c:v>51</c:v>
                </c:pt>
                <c:pt idx="14" formatCode="General">
                  <c:v>52</c:v>
                </c:pt>
                <c:pt idx="15" formatCode="General">
                  <c:v>44</c:v>
                </c:pt>
                <c:pt idx="16" formatCode="General">
                  <c:v>45</c:v>
                </c:pt>
              </c:numCache>
            </c:numRef>
          </c:val>
          <c:smooth val="0"/>
        </c:ser>
        <c:ser>
          <c:idx val="5"/>
          <c:order val="5"/>
          <c:tx>
            <c:strRef>
              <c:f>'D36'!$G$1</c:f>
              <c:strCache>
                <c:ptCount val="1"/>
                <c:pt idx="0">
                  <c:v>a</c:v>
                </c:pt>
              </c:strCache>
            </c:strRef>
          </c:tx>
          <c:spPr>
            <a:ln w="50800">
              <a:solidFill>
                <a:schemeClr val="accent1">
                  <a:lumMod val="75000"/>
                </a:schemeClr>
              </a:solidFill>
              <a:prstDash val="dash"/>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'D36'!$G$2:$G$18</c:f>
              <c:numCache>
                <c:formatCode>General</c:formatCode>
                <c:ptCount val="17"/>
                <c:pt idx="10">
                  <c:v>8</c:v>
                </c:pt>
                <c:pt idx="11" formatCode="0">
                  <c:v>8.3333333333333321</c:v>
                </c:pt>
                <c:pt idx="12" formatCode="0">
                  <c:v>8.6666666666666661</c:v>
                </c:pt>
                <c:pt idx="13">
                  <c:v>9</c:v>
                </c:pt>
              </c:numCache>
            </c:numRef>
          </c:val>
          <c:smooth val="0"/>
        </c:ser>
        <c:ser>
          <c:idx val="6"/>
          <c:order val="6"/>
          <c:tx>
            <c:strRef>
              <c:f>'D36'!$H$1</c:f>
              <c:strCache>
                <c:ptCount val="1"/>
                <c:pt idx="0">
                  <c:v>b</c:v>
                </c:pt>
              </c:strCache>
            </c:strRef>
          </c:tx>
          <c:spPr>
            <a:ln w="50800">
              <a:solidFill>
                <a:srgbClr val="002060"/>
              </a:solidFill>
              <a:prstDash val="dash"/>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'D36'!$H$2:$H$18</c:f>
              <c:numCache>
                <c:formatCode>General</c:formatCode>
                <c:ptCount val="17"/>
                <c:pt idx="10">
                  <c:v>7</c:v>
                </c:pt>
                <c:pt idx="11" formatCode="0">
                  <c:v>14.666666666666666</c:v>
                </c:pt>
                <c:pt idx="12" formatCode="0">
                  <c:v>22.333333333333332</c:v>
                </c:pt>
                <c:pt idx="13">
                  <c:v>30</c:v>
                </c:pt>
              </c:numCache>
            </c:numRef>
          </c:val>
          <c:smooth val="0"/>
        </c:ser>
        <c:ser>
          <c:idx val="7"/>
          <c:order val="7"/>
          <c:tx>
            <c:strRef>
              <c:f>'D36'!$I$1</c:f>
              <c:strCache>
                <c:ptCount val="1"/>
                <c:pt idx="0">
                  <c:v>c</c:v>
                </c:pt>
              </c:strCache>
            </c:strRef>
          </c:tx>
          <c:spPr>
            <a:ln w="50800">
              <a:solidFill>
                <a:schemeClr val="tx2">
                  <a:lumMod val="60000"/>
                  <a:lumOff val="40000"/>
                </a:schemeClr>
              </a:solidFill>
              <a:prstDash val="dash"/>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'D36'!$I$2:$I$18</c:f>
              <c:numCache>
                <c:formatCode>General</c:formatCode>
                <c:ptCount val="17"/>
                <c:pt idx="10">
                  <c:v>2</c:v>
                </c:pt>
                <c:pt idx="11" formatCode="0">
                  <c:v>12.333333333333334</c:v>
                </c:pt>
                <c:pt idx="12" formatCode="0">
                  <c:v>22.666666666666668</c:v>
                </c:pt>
                <c:pt idx="13">
                  <c:v>33</c:v>
                </c:pt>
              </c:numCache>
            </c:numRef>
          </c:val>
          <c:smooth val="0"/>
        </c:ser>
        <c:ser>
          <c:idx val="8"/>
          <c:order val="8"/>
          <c:tx>
            <c:strRef>
              <c:f>'D36'!$J$1</c:f>
              <c:strCache>
                <c:ptCount val="1"/>
                <c:pt idx="0">
                  <c:v>d</c:v>
                </c:pt>
              </c:strCache>
            </c:strRef>
          </c:tx>
          <c:spPr>
            <a:ln w="50800">
              <a:solidFill>
                <a:schemeClr val="accent1">
                  <a:lumMod val="60000"/>
                  <a:lumOff val="40000"/>
                </a:schemeClr>
              </a:solidFill>
              <a:prstDash val="dash"/>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'D36'!$J$2:$J$18</c:f>
              <c:numCache>
                <c:formatCode>General</c:formatCode>
                <c:ptCount val="17"/>
                <c:pt idx="10">
                  <c:v>12</c:v>
                </c:pt>
                <c:pt idx="11" formatCode="0">
                  <c:v>24</c:v>
                </c:pt>
                <c:pt idx="12" formatCode="0">
                  <c:v>36</c:v>
                </c:pt>
                <c:pt idx="13">
                  <c:v>48</c:v>
                </c:pt>
              </c:numCache>
            </c:numRef>
          </c:val>
          <c:smooth val="0"/>
        </c:ser>
        <c:ser>
          <c:idx val="9"/>
          <c:order val="9"/>
          <c:tx>
            <c:strRef>
              <c:f>'D36'!$K$1</c:f>
              <c:strCache>
                <c:ptCount val="1"/>
                <c:pt idx="0">
                  <c:v>e</c:v>
                </c:pt>
              </c:strCache>
            </c:strRef>
          </c:tx>
          <c:spPr>
            <a:ln w="50800">
              <a:solidFill>
                <a:schemeClr val="accent1">
                  <a:lumMod val="40000"/>
                  <a:lumOff val="60000"/>
                </a:schemeClr>
              </a:solidFill>
              <a:prstDash val="dash"/>
            </a:ln>
          </c:spPr>
          <c:marker>
            <c:symbol val="none"/>
          </c:marker>
          <c:cat>
            <c:numRef>
              <c:f>'D36'!$A$2:$A$18</c:f>
              <c:numCache>
                <c:formatCode>General</c:formatCode>
                <c:ptCount val="17"/>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numCache>
            </c:numRef>
          </c:cat>
          <c:val>
            <c:numRef>
              <c:f>'D36'!$K$2:$K$18</c:f>
              <c:numCache>
                <c:formatCode>General</c:formatCode>
                <c:ptCount val="17"/>
                <c:pt idx="10">
                  <c:v>11</c:v>
                </c:pt>
                <c:pt idx="11" formatCode="0">
                  <c:v>24.333333333333332</c:v>
                </c:pt>
                <c:pt idx="12" formatCode="0">
                  <c:v>37.666666666666664</c:v>
                </c:pt>
                <c:pt idx="13">
                  <c:v>51</c:v>
                </c:pt>
              </c:numCache>
            </c:numRef>
          </c:val>
          <c:smooth val="0"/>
        </c:ser>
        <c:dLbls>
          <c:showLegendKey val="0"/>
          <c:showVal val="0"/>
          <c:showCatName val="0"/>
          <c:showSerName val="0"/>
          <c:showPercent val="0"/>
          <c:showBubbleSize val="0"/>
        </c:dLbls>
        <c:marker val="1"/>
        <c:smooth val="0"/>
        <c:axId val="117165056"/>
        <c:axId val="716604544"/>
      </c:lineChart>
      <c:catAx>
        <c:axId val="117165056"/>
        <c:scaling>
          <c:orientation val="minMax"/>
        </c:scaling>
        <c:delete val="0"/>
        <c:axPos val="b"/>
        <c:numFmt formatCode="General" sourceLinked="1"/>
        <c:majorTickMark val="in"/>
        <c:minorTickMark val="none"/>
        <c:tickLblPos val="nextTo"/>
        <c:crossAx val="716604544"/>
        <c:crosses val="max"/>
        <c:auto val="1"/>
        <c:lblAlgn val="ctr"/>
        <c:lblOffset val="100"/>
        <c:noMultiLvlLbl val="0"/>
      </c:catAx>
      <c:valAx>
        <c:axId val="716604544"/>
        <c:scaling>
          <c:orientation val="maxMin"/>
        </c:scaling>
        <c:delete val="0"/>
        <c:axPos val="l"/>
        <c:numFmt formatCode="0;0;\ \-" sourceLinked="1"/>
        <c:majorTickMark val="in"/>
        <c:minorTickMark val="none"/>
        <c:tickLblPos val="nextTo"/>
        <c:crossAx val="117165056"/>
        <c:crosses val="autoZero"/>
        <c:crossBetween val="midCat"/>
      </c:valAx>
    </c:plotArea>
    <c:plotVisOnly val="1"/>
    <c:dispBlanksAs val="gap"/>
    <c:showDLblsOverMax val="0"/>
  </c:chart>
  <c:spPr>
    <a:ln>
      <a:noFill/>
    </a:ln>
  </c:spPr>
  <c:txPr>
    <a:bodyPr/>
    <a:lstStyle/>
    <a:p>
      <a:pPr>
        <a:defRPr sz="1800"/>
      </a:pPr>
      <a:endParaRPr lang="is-IS"/>
    </a:p>
  </c:txPr>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186395089044E-2"/>
          <c:y val="0.12202835186581738"/>
          <c:w val="0.91435910675100041"/>
          <c:h val="0.74864569605241438"/>
        </c:manualLayout>
      </c:layout>
      <c:barChart>
        <c:barDir val="col"/>
        <c:grouping val="clustered"/>
        <c:varyColors val="0"/>
        <c:ser>
          <c:idx val="0"/>
          <c:order val="0"/>
          <c:tx>
            <c:strRef>
              <c:f>'D39'!$B$1</c:f>
              <c:strCache>
                <c:ptCount val="1"/>
                <c:pt idx="0">
                  <c:v>Total balance</c:v>
                </c:pt>
              </c:strCache>
            </c:strRef>
          </c:tx>
          <c:spPr>
            <a:solidFill>
              <a:srgbClr val="002060"/>
            </a:solidFill>
          </c:spPr>
          <c:invertIfNegative val="0"/>
          <c:cat>
            <c:numRef>
              <c:f>'D39'!$A$2:$A$17</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'D39'!$B$2:$B$17</c:f>
              <c:numCache>
                <c:formatCode>0.0%</c:formatCode>
                <c:ptCount val="16"/>
                <c:pt idx="0">
                  <c:v>1.7000000000000001E-2</c:v>
                </c:pt>
                <c:pt idx="1">
                  <c:v>-6.9999999999999993E-3</c:v>
                </c:pt>
                <c:pt idx="2">
                  <c:v>-2.6000000000000002E-2</c:v>
                </c:pt>
                <c:pt idx="3">
                  <c:v>-2.7999999999999997E-2</c:v>
                </c:pt>
                <c:pt idx="4">
                  <c:v>0</c:v>
                </c:pt>
                <c:pt idx="5">
                  <c:v>4.9000000000000002E-2</c:v>
                </c:pt>
                <c:pt idx="6">
                  <c:v>6.3E-2</c:v>
                </c:pt>
                <c:pt idx="7">
                  <c:v>5.4000000000000006E-2</c:v>
                </c:pt>
                <c:pt idx="8">
                  <c:v>-0.13500000000000001</c:v>
                </c:pt>
                <c:pt idx="9">
                  <c:v>-9.9000000000000005E-2</c:v>
                </c:pt>
                <c:pt idx="10">
                  <c:v>-0.10099999999999999</c:v>
                </c:pt>
                <c:pt idx="11">
                  <c:v>-5.5999999999999994E-2</c:v>
                </c:pt>
                <c:pt idx="12">
                  <c:v>-3.4000000000000002E-2</c:v>
                </c:pt>
                <c:pt idx="13">
                  <c:v>-1.2E-2</c:v>
                </c:pt>
                <c:pt idx="14">
                  <c:v>-6.0000000000000001E-3</c:v>
                </c:pt>
                <c:pt idx="15">
                  <c:v>4.0000000000000001E-3</c:v>
                </c:pt>
              </c:numCache>
            </c:numRef>
          </c:val>
        </c:ser>
        <c:ser>
          <c:idx val="1"/>
          <c:order val="1"/>
          <c:tx>
            <c:strRef>
              <c:f>'D39'!$C$1</c:f>
              <c:strCache>
                <c:ptCount val="1"/>
                <c:pt idx="0">
                  <c:v>Primary balance</c:v>
                </c:pt>
              </c:strCache>
            </c:strRef>
          </c:tx>
          <c:spPr>
            <a:solidFill>
              <a:schemeClr val="accent1">
                <a:lumMod val="60000"/>
                <a:lumOff val="40000"/>
              </a:schemeClr>
            </a:solidFill>
          </c:spPr>
          <c:invertIfNegative val="0"/>
          <c:cat>
            <c:numRef>
              <c:f>'D39'!$A$2:$A$17</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'D39'!$C$2:$C$17</c:f>
              <c:numCache>
                <c:formatCode>0.0%</c:formatCode>
                <c:ptCount val="16"/>
                <c:pt idx="0">
                  <c:v>3.6000000000000004E-2</c:v>
                </c:pt>
                <c:pt idx="1">
                  <c:v>9.0000000000000011E-3</c:v>
                </c:pt>
                <c:pt idx="2">
                  <c:v>-1.3999999999999999E-2</c:v>
                </c:pt>
                <c:pt idx="3">
                  <c:v>-1.3999999999999999E-2</c:v>
                </c:pt>
                <c:pt idx="4">
                  <c:v>1.3999999999999999E-2</c:v>
                </c:pt>
                <c:pt idx="5">
                  <c:v>6.0999999999999999E-2</c:v>
                </c:pt>
                <c:pt idx="6">
                  <c:v>6.7000000000000004E-2</c:v>
                </c:pt>
                <c:pt idx="7">
                  <c:v>5.7000000000000002E-2</c:v>
                </c:pt>
                <c:pt idx="8">
                  <c:v>-5.0000000000000001E-3</c:v>
                </c:pt>
                <c:pt idx="9">
                  <c:v>-6.3E-2</c:v>
                </c:pt>
                <c:pt idx="10">
                  <c:v>-2.7000000000000003E-2</c:v>
                </c:pt>
                <c:pt idx="11">
                  <c:v>-8.0000000000000002E-3</c:v>
                </c:pt>
                <c:pt idx="12">
                  <c:v>1.2E-2</c:v>
                </c:pt>
                <c:pt idx="13">
                  <c:v>2.6000000000000002E-2</c:v>
                </c:pt>
                <c:pt idx="14">
                  <c:v>3.4000000000000002E-2</c:v>
                </c:pt>
                <c:pt idx="15">
                  <c:v>3.7999999999999999E-2</c:v>
                </c:pt>
              </c:numCache>
            </c:numRef>
          </c:val>
        </c:ser>
        <c:dLbls>
          <c:showLegendKey val="0"/>
          <c:showVal val="0"/>
          <c:showCatName val="0"/>
          <c:showSerName val="0"/>
          <c:showPercent val="0"/>
          <c:showBubbleSize val="0"/>
        </c:dLbls>
        <c:gapWidth val="150"/>
        <c:axId val="185649152"/>
        <c:axId val="716606848"/>
      </c:barChart>
      <c:catAx>
        <c:axId val="185649152"/>
        <c:scaling>
          <c:orientation val="minMax"/>
        </c:scaling>
        <c:delete val="0"/>
        <c:axPos val="b"/>
        <c:numFmt formatCode="General" sourceLinked="1"/>
        <c:majorTickMark val="out"/>
        <c:minorTickMark val="none"/>
        <c:tickLblPos val="nextTo"/>
        <c:crossAx val="716606848"/>
        <c:crosses val="autoZero"/>
        <c:auto val="1"/>
        <c:lblAlgn val="ctr"/>
        <c:lblOffset val="100"/>
        <c:noMultiLvlLbl val="0"/>
      </c:catAx>
      <c:valAx>
        <c:axId val="716606848"/>
        <c:scaling>
          <c:orientation val="minMax"/>
        </c:scaling>
        <c:delete val="0"/>
        <c:axPos val="l"/>
        <c:numFmt formatCode="0%" sourceLinked="0"/>
        <c:majorTickMark val="out"/>
        <c:minorTickMark val="none"/>
        <c:tickLblPos val="nextTo"/>
        <c:crossAx val="185649152"/>
        <c:crosses val="autoZero"/>
        <c:crossBetween val="between"/>
      </c:valAx>
    </c:plotArea>
    <c:legend>
      <c:legendPos val="r"/>
      <c:layout>
        <c:manualLayout>
          <c:xMode val="edge"/>
          <c:yMode val="edge"/>
          <c:x val="0.75559527789895453"/>
          <c:y val="3.133226447954017E-2"/>
          <c:w val="0.24440472210104544"/>
          <c:h val="0.16077913388722626"/>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'D6'!$B$1</c:f>
              <c:strCache>
                <c:ptCount val="1"/>
                <c:pt idx="0">
                  <c:v>Index Value</c:v>
                </c:pt>
              </c:strCache>
            </c:strRef>
          </c:tx>
          <c:spPr>
            <a:ln>
              <a:solidFill>
                <a:srgbClr val="002060"/>
              </a:solidFill>
            </a:ln>
          </c:spPr>
          <c:marker>
            <c:symbol val="none"/>
          </c:marker>
          <c:cat>
            <c:numRef>
              <c:f>'D6'!$A$2:$A$148</c:f>
              <c:numCache>
                <c:formatCode>d\.m\.yyyy</c:formatCode>
                <c:ptCount val="147"/>
                <c:pt idx="0">
                  <c:v>36922</c:v>
                </c:pt>
                <c:pt idx="1">
                  <c:v>36950</c:v>
                </c:pt>
                <c:pt idx="2">
                  <c:v>36980</c:v>
                </c:pt>
                <c:pt idx="3">
                  <c:v>37011</c:v>
                </c:pt>
                <c:pt idx="4">
                  <c:v>37042</c:v>
                </c:pt>
                <c:pt idx="5">
                  <c:v>37071</c:v>
                </c:pt>
                <c:pt idx="6">
                  <c:v>37103</c:v>
                </c:pt>
                <c:pt idx="7">
                  <c:v>37134</c:v>
                </c:pt>
                <c:pt idx="8">
                  <c:v>37162</c:v>
                </c:pt>
                <c:pt idx="9">
                  <c:v>37195</c:v>
                </c:pt>
                <c:pt idx="10">
                  <c:v>37225</c:v>
                </c:pt>
                <c:pt idx="11">
                  <c:v>37253</c:v>
                </c:pt>
                <c:pt idx="12">
                  <c:v>37287</c:v>
                </c:pt>
                <c:pt idx="13">
                  <c:v>37315</c:v>
                </c:pt>
                <c:pt idx="14">
                  <c:v>37342</c:v>
                </c:pt>
                <c:pt idx="15">
                  <c:v>37376</c:v>
                </c:pt>
                <c:pt idx="16">
                  <c:v>37407</c:v>
                </c:pt>
                <c:pt idx="17">
                  <c:v>37435</c:v>
                </c:pt>
                <c:pt idx="18">
                  <c:v>37468</c:v>
                </c:pt>
                <c:pt idx="19">
                  <c:v>37498</c:v>
                </c:pt>
                <c:pt idx="20">
                  <c:v>37529</c:v>
                </c:pt>
                <c:pt idx="21">
                  <c:v>37560</c:v>
                </c:pt>
                <c:pt idx="22">
                  <c:v>37589</c:v>
                </c:pt>
                <c:pt idx="23">
                  <c:v>37620</c:v>
                </c:pt>
                <c:pt idx="24">
                  <c:v>37652</c:v>
                </c:pt>
                <c:pt idx="25">
                  <c:v>37680</c:v>
                </c:pt>
                <c:pt idx="26">
                  <c:v>37711</c:v>
                </c:pt>
                <c:pt idx="27">
                  <c:v>37741</c:v>
                </c:pt>
                <c:pt idx="28">
                  <c:v>37771</c:v>
                </c:pt>
                <c:pt idx="29">
                  <c:v>37802</c:v>
                </c:pt>
                <c:pt idx="30">
                  <c:v>37833</c:v>
                </c:pt>
                <c:pt idx="31">
                  <c:v>37862</c:v>
                </c:pt>
                <c:pt idx="32">
                  <c:v>37894</c:v>
                </c:pt>
                <c:pt idx="33">
                  <c:v>37925</c:v>
                </c:pt>
                <c:pt idx="34">
                  <c:v>37953</c:v>
                </c:pt>
                <c:pt idx="35">
                  <c:v>37985</c:v>
                </c:pt>
                <c:pt idx="36">
                  <c:v>38016</c:v>
                </c:pt>
                <c:pt idx="37">
                  <c:v>38044</c:v>
                </c:pt>
                <c:pt idx="38">
                  <c:v>38077</c:v>
                </c:pt>
                <c:pt idx="39">
                  <c:v>38107</c:v>
                </c:pt>
                <c:pt idx="40">
                  <c:v>38135</c:v>
                </c:pt>
                <c:pt idx="41">
                  <c:v>38168</c:v>
                </c:pt>
                <c:pt idx="42">
                  <c:v>38198</c:v>
                </c:pt>
                <c:pt idx="43">
                  <c:v>38230</c:v>
                </c:pt>
                <c:pt idx="44">
                  <c:v>38260</c:v>
                </c:pt>
                <c:pt idx="45">
                  <c:v>38289</c:v>
                </c:pt>
                <c:pt idx="46">
                  <c:v>38321</c:v>
                </c:pt>
                <c:pt idx="47">
                  <c:v>38351</c:v>
                </c:pt>
                <c:pt idx="48">
                  <c:v>38383</c:v>
                </c:pt>
                <c:pt idx="49">
                  <c:v>38411</c:v>
                </c:pt>
                <c:pt idx="50">
                  <c:v>38442</c:v>
                </c:pt>
                <c:pt idx="51">
                  <c:v>38471</c:v>
                </c:pt>
                <c:pt idx="52">
                  <c:v>38503</c:v>
                </c:pt>
                <c:pt idx="53">
                  <c:v>38533</c:v>
                </c:pt>
                <c:pt idx="54">
                  <c:v>38562</c:v>
                </c:pt>
                <c:pt idx="55">
                  <c:v>38595</c:v>
                </c:pt>
                <c:pt idx="56">
                  <c:v>38625</c:v>
                </c:pt>
                <c:pt idx="57">
                  <c:v>38656</c:v>
                </c:pt>
                <c:pt idx="58">
                  <c:v>38686</c:v>
                </c:pt>
                <c:pt idx="59">
                  <c:v>38716</c:v>
                </c:pt>
                <c:pt idx="60">
                  <c:v>38748</c:v>
                </c:pt>
                <c:pt idx="61">
                  <c:v>38776</c:v>
                </c:pt>
                <c:pt idx="62">
                  <c:v>38807</c:v>
                </c:pt>
                <c:pt idx="63">
                  <c:v>38835</c:v>
                </c:pt>
                <c:pt idx="64">
                  <c:v>38868</c:v>
                </c:pt>
                <c:pt idx="65">
                  <c:v>38898</c:v>
                </c:pt>
                <c:pt idx="66">
                  <c:v>38929</c:v>
                </c:pt>
                <c:pt idx="67">
                  <c:v>38960</c:v>
                </c:pt>
                <c:pt idx="68">
                  <c:v>38989</c:v>
                </c:pt>
                <c:pt idx="69">
                  <c:v>39021</c:v>
                </c:pt>
                <c:pt idx="70">
                  <c:v>39051</c:v>
                </c:pt>
                <c:pt idx="71">
                  <c:v>39080</c:v>
                </c:pt>
                <c:pt idx="72">
                  <c:v>39113</c:v>
                </c:pt>
                <c:pt idx="73">
                  <c:v>39141</c:v>
                </c:pt>
                <c:pt idx="74">
                  <c:v>39171</c:v>
                </c:pt>
                <c:pt idx="75">
                  <c:v>39202</c:v>
                </c:pt>
                <c:pt idx="76">
                  <c:v>39233</c:v>
                </c:pt>
                <c:pt idx="77">
                  <c:v>39262</c:v>
                </c:pt>
                <c:pt idx="78">
                  <c:v>39294</c:v>
                </c:pt>
                <c:pt idx="79">
                  <c:v>39325</c:v>
                </c:pt>
                <c:pt idx="80">
                  <c:v>39353</c:v>
                </c:pt>
                <c:pt idx="81">
                  <c:v>39386</c:v>
                </c:pt>
                <c:pt idx="82">
                  <c:v>39416</c:v>
                </c:pt>
                <c:pt idx="83">
                  <c:v>39444</c:v>
                </c:pt>
                <c:pt idx="84">
                  <c:v>39478</c:v>
                </c:pt>
                <c:pt idx="85">
                  <c:v>39507</c:v>
                </c:pt>
                <c:pt idx="86">
                  <c:v>39538</c:v>
                </c:pt>
                <c:pt idx="87">
                  <c:v>39568</c:v>
                </c:pt>
                <c:pt idx="88">
                  <c:v>39598</c:v>
                </c:pt>
                <c:pt idx="89">
                  <c:v>39629</c:v>
                </c:pt>
                <c:pt idx="90">
                  <c:v>39660</c:v>
                </c:pt>
                <c:pt idx="91">
                  <c:v>39689</c:v>
                </c:pt>
                <c:pt idx="92">
                  <c:v>39721</c:v>
                </c:pt>
                <c:pt idx="93">
                  <c:v>39752</c:v>
                </c:pt>
                <c:pt idx="94">
                  <c:v>39780</c:v>
                </c:pt>
                <c:pt idx="95">
                  <c:v>39812</c:v>
                </c:pt>
                <c:pt idx="96">
                  <c:v>39843</c:v>
                </c:pt>
                <c:pt idx="97">
                  <c:v>39871</c:v>
                </c:pt>
                <c:pt idx="98">
                  <c:v>39903</c:v>
                </c:pt>
                <c:pt idx="99">
                  <c:v>39933</c:v>
                </c:pt>
                <c:pt idx="100">
                  <c:v>39962</c:v>
                </c:pt>
                <c:pt idx="101">
                  <c:v>39994</c:v>
                </c:pt>
                <c:pt idx="102">
                  <c:v>40025</c:v>
                </c:pt>
                <c:pt idx="103">
                  <c:v>40056</c:v>
                </c:pt>
                <c:pt idx="104">
                  <c:v>40086</c:v>
                </c:pt>
                <c:pt idx="105">
                  <c:v>40116</c:v>
                </c:pt>
                <c:pt idx="106">
                  <c:v>40147</c:v>
                </c:pt>
                <c:pt idx="107">
                  <c:v>40177</c:v>
                </c:pt>
                <c:pt idx="108">
                  <c:v>40207</c:v>
                </c:pt>
                <c:pt idx="109">
                  <c:v>40235</c:v>
                </c:pt>
                <c:pt idx="110">
                  <c:v>40268</c:v>
                </c:pt>
                <c:pt idx="111">
                  <c:v>40298</c:v>
                </c:pt>
                <c:pt idx="112">
                  <c:v>40329</c:v>
                </c:pt>
                <c:pt idx="113">
                  <c:v>40359</c:v>
                </c:pt>
                <c:pt idx="114">
                  <c:v>40389</c:v>
                </c:pt>
                <c:pt idx="115">
                  <c:v>40421</c:v>
                </c:pt>
                <c:pt idx="116">
                  <c:v>40451</c:v>
                </c:pt>
                <c:pt idx="117">
                  <c:v>40480</c:v>
                </c:pt>
                <c:pt idx="118">
                  <c:v>40512</c:v>
                </c:pt>
                <c:pt idx="119">
                  <c:v>40542</c:v>
                </c:pt>
                <c:pt idx="120">
                  <c:v>40574</c:v>
                </c:pt>
                <c:pt idx="121">
                  <c:v>40602</c:v>
                </c:pt>
                <c:pt idx="122">
                  <c:v>40633</c:v>
                </c:pt>
                <c:pt idx="123">
                  <c:v>40662</c:v>
                </c:pt>
                <c:pt idx="124">
                  <c:v>40694</c:v>
                </c:pt>
                <c:pt idx="125">
                  <c:v>40724</c:v>
                </c:pt>
                <c:pt idx="126">
                  <c:v>40753</c:v>
                </c:pt>
                <c:pt idx="127">
                  <c:v>40786</c:v>
                </c:pt>
                <c:pt idx="128">
                  <c:v>40816</c:v>
                </c:pt>
                <c:pt idx="129">
                  <c:v>40847</c:v>
                </c:pt>
                <c:pt idx="130">
                  <c:v>40877</c:v>
                </c:pt>
                <c:pt idx="131">
                  <c:v>40907</c:v>
                </c:pt>
                <c:pt idx="132">
                  <c:v>40939</c:v>
                </c:pt>
                <c:pt idx="133">
                  <c:v>40968</c:v>
                </c:pt>
                <c:pt idx="134">
                  <c:v>40998</c:v>
                </c:pt>
                <c:pt idx="135">
                  <c:v>41029</c:v>
                </c:pt>
                <c:pt idx="136">
                  <c:v>41060</c:v>
                </c:pt>
                <c:pt idx="137">
                  <c:v>41089</c:v>
                </c:pt>
                <c:pt idx="138">
                  <c:v>41121</c:v>
                </c:pt>
                <c:pt idx="139">
                  <c:v>41152</c:v>
                </c:pt>
                <c:pt idx="140">
                  <c:v>41180</c:v>
                </c:pt>
                <c:pt idx="141">
                  <c:v>41213</c:v>
                </c:pt>
                <c:pt idx="142">
                  <c:v>41243</c:v>
                </c:pt>
                <c:pt idx="143">
                  <c:v>41271</c:v>
                </c:pt>
                <c:pt idx="144">
                  <c:v>41305</c:v>
                </c:pt>
                <c:pt idx="145">
                  <c:v>41333</c:v>
                </c:pt>
                <c:pt idx="146">
                  <c:v>41360</c:v>
                </c:pt>
              </c:numCache>
            </c:numRef>
          </c:cat>
          <c:val>
            <c:numRef>
              <c:f>'D6'!$B$2:$B$148</c:f>
              <c:numCache>
                <c:formatCode>#,##0</c:formatCode>
                <c:ptCount val="147"/>
                <c:pt idx="0">
                  <c:v>1226.93</c:v>
                </c:pt>
                <c:pt idx="1">
                  <c:v>1222.4000000000001</c:v>
                </c:pt>
                <c:pt idx="2">
                  <c:v>1187.5999999999999</c:v>
                </c:pt>
                <c:pt idx="3">
                  <c:v>1143.07</c:v>
                </c:pt>
                <c:pt idx="4">
                  <c:v>1099.19</c:v>
                </c:pt>
                <c:pt idx="5">
                  <c:v>1090.72</c:v>
                </c:pt>
                <c:pt idx="6">
                  <c:v>1034.3699999999999</c:v>
                </c:pt>
                <c:pt idx="7">
                  <c:v>1056.31</c:v>
                </c:pt>
                <c:pt idx="8">
                  <c:v>1059.47</c:v>
                </c:pt>
                <c:pt idx="9">
                  <c:v>1126.67</c:v>
                </c:pt>
                <c:pt idx="10">
                  <c:v>1129.53</c:v>
                </c:pt>
                <c:pt idx="11">
                  <c:v>1180.75</c:v>
                </c:pt>
                <c:pt idx="12">
                  <c:v>1255.52</c:v>
                </c:pt>
                <c:pt idx="13">
                  <c:v>1293.22</c:v>
                </c:pt>
                <c:pt idx="14">
                  <c:v>1322.58</c:v>
                </c:pt>
                <c:pt idx="15">
                  <c:v>1344.92</c:v>
                </c:pt>
                <c:pt idx="16">
                  <c:v>1321.16</c:v>
                </c:pt>
                <c:pt idx="17">
                  <c:v>1347.01</c:v>
                </c:pt>
                <c:pt idx="18">
                  <c:v>1320.96</c:v>
                </c:pt>
                <c:pt idx="19">
                  <c:v>1342.58</c:v>
                </c:pt>
                <c:pt idx="20">
                  <c:v>1368.83</c:v>
                </c:pt>
                <c:pt idx="21">
                  <c:v>1368.53</c:v>
                </c:pt>
                <c:pt idx="22">
                  <c:v>1399.06</c:v>
                </c:pt>
                <c:pt idx="23">
                  <c:v>1436.22</c:v>
                </c:pt>
                <c:pt idx="24">
                  <c:v>1432.08</c:v>
                </c:pt>
                <c:pt idx="25">
                  <c:v>1458.81</c:v>
                </c:pt>
                <c:pt idx="26">
                  <c:v>1489.73</c:v>
                </c:pt>
                <c:pt idx="27">
                  <c:v>1479.91</c:v>
                </c:pt>
                <c:pt idx="28">
                  <c:v>1509.16</c:v>
                </c:pt>
                <c:pt idx="29">
                  <c:v>1543.9</c:v>
                </c:pt>
                <c:pt idx="30">
                  <c:v>1548.37</c:v>
                </c:pt>
                <c:pt idx="31">
                  <c:v>1767.13</c:v>
                </c:pt>
                <c:pt idx="32">
                  <c:v>1826.6</c:v>
                </c:pt>
                <c:pt idx="33">
                  <c:v>1910.53</c:v>
                </c:pt>
                <c:pt idx="34">
                  <c:v>1991.25</c:v>
                </c:pt>
                <c:pt idx="35">
                  <c:v>2075.2199999999998</c:v>
                </c:pt>
                <c:pt idx="36">
                  <c:v>2314.52</c:v>
                </c:pt>
                <c:pt idx="37">
                  <c:v>2538.26177972</c:v>
                </c:pt>
                <c:pt idx="38">
                  <c:v>2483.9304943900011</c:v>
                </c:pt>
                <c:pt idx="39">
                  <c:v>2607.5348849400002</c:v>
                </c:pt>
                <c:pt idx="40">
                  <c:v>2574.5888218199998</c:v>
                </c:pt>
                <c:pt idx="41">
                  <c:v>2801.9052367200011</c:v>
                </c:pt>
                <c:pt idx="42">
                  <c:v>2936.1382083899998</c:v>
                </c:pt>
                <c:pt idx="43">
                  <c:v>3180.3941973800002</c:v>
                </c:pt>
                <c:pt idx="44">
                  <c:v>3560.8874734800002</c:v>
                </c:pt>
                <c:pt idx="45">
                  <c:v>3187.30051293</c:v>
                </c:pt>
                <c:pt idx="46">
                  <c:v>3238.7497653400001</c:v>
                </c:pt>
                <c:pt idx="47">
                  <c:v>3173.9093063</c:v>
                </c:pt>
                <c:pt idx="48">
                  <c:v>3472.1562609399998</c:v>
                </c:pt>
                <c:pt idx="49">
                  <c:v>3535.0856816</c:v>
                </c:pt>
                <c:pt idx="50">
                  <c:v>3661.703952169999</c:v>
                </c:pt>
                <c:pt idx="51">
                  <c:v>3832.319467419999</c:v>
                </c:pt>
                <c:pt idx="52">
                  <c:v>3785.68914847</c:v>
                </c:pt>
                <c:pt idx="53">
                  <c:v>3865.7242538</c:v>
                </c:pt>
                <c:pt idx="54">
                  <c:v>4011.0337758599999</c:v>
                </c:pt>
                <c:pt idx="55">
                  <c:v>4322.6694998000003</c:v>
                </c:pt>
                <c:pt idx="56">
                  <c:v>4285.8209975299997</c:v>
                </c:pt>
                <c:pt idx="57">
                  <c:v>4350.1431018599997</c:v>
                </c:pt>
                <c:pt idx="58">
                  <c:v>4729.5089903500002</c:v>
                </c:pt>
                <c:pt idx="59">
                  <c:v>5107.4944415800001</c:v>
                </c:pt>
                <c:pt idx="60">
                  <c:v>5691.8460451700003</c:v>
                </c:pt>
                <c:pt idx="61">
                  <c:v>6044.9834228999989</c:v>
                </c:pt>
                <c:pt idx="62">
                  <c:v>5458.4630875699995</c:v>
                </c:pt>
                <c:pt idx="63">
                  <c:v>5169.3742110199992</c:v>
                </c:pt>
                <c:pt idx="64">
                  <c:v>5267.0319726099997</c:v>
                </c:pt>
                <c:pt idx="65">
                  <c:v>5026.7962436900007</c:v>
                </c:pt>
                <c:pt idx="66">
                  <c:v>4871.4529066400009</c:v>
                </c:pt>
                <c:pt idx="67">
                  <c:v>5497.7804411200004</c:v>
                </c:pt>
                <c:pt idx="68">
                  <c:v>5767.8201789300001</c:v>
                </c:pt>
                <c:pt idx="69">
                  <c:v>5770.0942893399997</c:v>
                </c:pt>
                <c:pt idx="70">
                  <c:v>5663.9504552499993</c:v>
                </c:pt>
                <c:pt idx="71">
                  <c:v>5857.5032714400013</c:v>
                </c:pt>
                <c:pt idx="72">
                  <c:v>6406.6368981899996</c:v>
                </c:pt>
                <c:pt idx="73">
                  <c:v>6690.1447656600012</c:v>
                </c:pt>
                <c:pt idx="74">
                  <c:v>6789.4062183800006</c:v>
                </c:pt>
                <c:pt idx="75">
                  <c:v>7047.0017445547301</c:v>
                </c:pt>
                <c:pt idx="76">
                  <c:v>7448.6783403785703</c:v>
                </c:pt>
                <c:pt idx="77">
                  <c:v>7564.0194216440505</c:v>
                </c:pt>
                <c:pt idx="78">
                  <c:v>7867.8789286460596</c:v>
                </c:pt>
                <c:pt idx="79">
                  <c:v>7537.1190237472301</c:v>
                </c:pt>
                <c:pt idx="80">
                  <c:v>7317.1536541181003</c:v>
                </c:pt>
                <c:pt idx="81">
                  <c:v>7429.0055068470801</c:v>
                </c:pt>
                <c:pt idx="82">
                  <c:v>6427.3398454746603</c:v>
                </c:pt>
                <c:pt idx="83">
                  <c:v>5803.35189518887</c:v>
                </c:pt>
                <c:pt idx="84">
                  <c:v>4993.6000031451504</c:v>
                </c:pt>
                <c:pt idx="85">
                  <c:v>4523.8348844758002</c:v>
                </c:pt>
                <c:pt idx="86">
                  <c:v>4571.3725554003704</c:v>
                </c:pt>
                <c:pt idx="87">
                  <c:v>4690.7193494082303</c:v>
                </c:pt>
                <c:pt idx="88">
                  <c:v>4328.2198957443597</c:v>
                </c:pt>
                <c:pt idx="89">
                  <c:v>3990.8727965298399</c:v>
                </c:pt>
                <c:pt idx="90">
                  <c:v>3743.64385181424</c:v>
                </c:pt>
                <c:pt idx="91">
                  <c:v>3848.6481283478302</c:v>
                </c:pt>
                <c:pt idx="92">
                  <c:v>3180.5056682906102</c:v>
                </c:pt>
                <c:pt idx="93">
                  <c:v>906.25169211366801</c:v>
                </c:pt>
                <c:pt idx="94">
                  <c:v>906.59050342993305</c:v>
                </c:pt>
                <c:pt idx="95">
                  <c:v>581.763961577533</c:v>
                </c:pt>
                <c:pt idx="96">
                  <c:v>519.30010426518402</c:v>
                </c:pt>
                <c:pt idx="97">
                  <c:v>468.02225874287399</c:v>
                </c:pt>
                <c:pt idx="98">
                  <c:v>386.80060333881198</c:v>
                </c:pt>
                <c:pt idx="99">
                  <c:v>393.07980945990801</c:v>
                </c:pt>
                <c:pt idx="100">
                  <c:v>463.294274414266</c:v>
                </c:pt>
                <c:pt idx="101">
                  <c:v>454.32860191736398</c:v>
                </c:pt>
                <c:pt idx="102">
                  <c:v>451.23782352606298</c:v>
                </c:pt>
                <c:pt idx="103">
                  <c:v>483.74772126484299</c:v>
                </c:pt>
                <c:pt idx="104">
                  <c:v>479.30203273324702</c:v>
                </c:pt>
                <c:pt idx="105">
                  <c:v>492.02418863730202</c:v>
                </c:pt>
                <c:pt idx="106">
                  <c:v>473.013963590608</c:v>
                </c:pt>
                <c:pt idx="107">
                  <c:v>496.47626882843002</c:v>
                </c:pt>
                <c:pt idx="108">
                  <c:v>492.17714251628399</c:v>
                </c:pt>
                <c:pt idx="109">
                  <c:v>532.09011963462297</c:v>
                </c:pt>
                <c:pt idx="110">
                  <c:v>574.25600432587703</c:v>
                </c:pt>
                <c:pt idx="111">
                  <c:v>618.826578883151</c:v>
                </c:pt>
                <c:pt idx="112">
                  <c:v>543.83709124813902</c:v>
                </c:pt>
                <c:pt idx="113">
                  <c:v>560.599754535702</c:v>
                </c:pt>
                <c:pt idx="114">
                  <c:v>580.78959088044701</c:v>
                </c:pt>
                <c:pt idx="115">
                  <c:v>582.22292357611798</c:v>
                </c:pt>
                <c:pt idx="116">
                  <c:v>572.13097125587205</c:v>
                </c:pt>
                <c:pt idx="117">
                  <c:v>583.16388020127204</c:v>
                </c:pt>
                <c:pt idx="118">
                  <c:v>576.17306539131596</c:v>
                </c:pt>
                <c:pt idx="119">
                  <c:v>569.18943214097499</c:v>
                </c:pt>
                <c:pt idx="120">
                  <c:v>624.96988651940796</c:v>
                </c:pt>
                <c:pt idx="121">
                  <c:v>625.32859044549502</c:v>
                </c:pt>
                <c:pt idx="122">
                  <c:v>626.82842435017199</c:v>
                </c:pt>
                <c:pt idx="123">
                  <c:v>626.76143025393503</c:v>
                </c:pt>
                <c:pt idx="124">
                  <c:v>621.93873603594398</c:v>
                </c:pt>
                <c:pt idx="125">
                  <c:v>604.94807561887399</c:v>
                </c:pt>
                <c:pt idx="126">
                  <c:v>626.28987062448698</c:v>
                </c:pt>
                <c:pt idx="127">
                  <c:v>596.58326062866195</c:v>
                </c:pt>
                <c:pt idx="128">
                  <c:v>576.754361192141</c:v>
                </c:pt>
                <c:pt idx="129">
                  <c:v>587.52667655269897</c:v>
                </c:pt>
                <c:pt idx="130">
                  <c:v>567.76545330507599</c:v>
                </c:pt>
                <c:pt idx="131">
                  <c:v>580.73230079795098</c:v>
                </c:pt>
                <c:pt idx="132">
                  <c:v>609.01238665447204</c:v>
                </c:pt>
                <c:pt idx="133">
                  <c:v>623.66727692609504</c:v>
                </c:pt>
                <c:pt idx="134">
                  <c:v>663.42925627363002</c:v>
                </c:pt>
                <c:pt idx="135">
                  <c:v>691.96017859351105</c:v>
                </c:pt>
                <c:pt idx="136">
                  <c:v>682.97167700432794</c:v>
                </c:pt>
                <c:pt idx="137">
                  <c:v>677.64728318001801</c:v>
                </c:pt>
                <c:pt idx="138">
                  <c:v>643.85358613163896</c:v>
                </c:pt>
                <c:pt idx="139">
                  <c:v>642.51118882797005</c:v>
                </c:pt>
                <c:pt idx="140">
                  <c:v>646.21049969136504</c:v>
                </c:pt>
                <c:pt idx="141">
                  <c:v>629.32394582513496</c:v>
                </c:pt>
                <c:pt idx="142">
                  <c:v>644.59668330709803</c:v>
                </c:pt>
                <c:pt idx="143">
                  <c:v>678.14719138257999</c:v>
                </c:pt>
                <c:pt idx="144">
                  <c:v>749.37375805671002</c:v>
                </c:pt>
                <c:pt idx="145">
                  <c:v>777.43637651371398</c:v>
                </c:pt>
                <c:pt idx="146">
                  <c:v>780.946427301874</c:v>
                </c:pt>
              </c:numCache>
            </c:numRef>
          </c:val>
          <c:smooth val="0"/>
        </c:ser>
        <c:dLbls>
          <c:showLegendKey val="0"/>
          <c:showVal val="0"/>
          <c:showCatName val="0"/>
          <c:showSerName val="0"/>
          <c:showPercent val="0"/>
          <c:showBubbleSize val="0"/>
        </c:dLbls>
        <c:marker val="1"/>
        <c:smooth val="0"/>
        <c:axId val="186818048"/>
        <c:axId val="716609728"/>
      </c:lineChart>
      <c:dateAx>
        <c:axId val="186818048"/>
        <c:scaling>
          <c:orientation val="minMax"/>
        </c:scaling>
        <c:delete val="0"/>
        <c:axPos val="b"/>
        <c:numFmt formatCode="d\.m\.yyyy" sourceLinked="1"/>
        <c:majorTickMark val="in"/>
        <c:minorTickMark val="none"/>
        <c:tickLblPos val="nextTo"/>
        <c:crossAx val="716609728"/>
        <c:crosses val="autoZero"/>
        <c:auto val="1"/>
        <c:lblOffset val="100"/>
        <c:baseTimeUnit val="days"/>
      </c:dateAx>
      <c:valAx>
        <c:axId val="716609728"/>
        <c:scaling>
          <c:orientation val="minMax"/>
        </c:scaling>
        <c:delete val="0"/>
        <c:axPos val="l"/>
        <c:numFmt formatCode="#,##0" sourceLinked="1"/>
        <c:majorTickMark val="in"/>
        <c:minorTickMark val="none"/>
        <c:tickLblPos val="nextTo"/>
        <c:crossAx val="18681804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124872904400464"/>
          <c:y val="0.20591965768760959"/>
          <c:w val="0.76825329266274156"/>
          <c:h val="0.59018564138368867"/>
        </c:manualLayout>
      </c:layout>
      <c:barChart>
        <c:barDir val="col"/>
        <c:grouping val="clustered"/>
        <c:varyColors val="0"/>
        <c:ser>
          <c:idx val="0"/>
          <c:order val="0"/>
          <c:tx>
            <c:strRef>
              <c:f>'D5'!$A$11</c:f>
              <c:strCache>
                <c:ptCount val="1"/>
                <c:pt idx="0">
                  <c:v>Impact on balance of payments (left)</c:v>
                </c:pt>
              </c:strCache>
            </c:strRef>
          </c:tx>
          <c:invertIfNegative val="0"/>
          <c:cat>
            <c:strRef>
              <c:f>'D5'!$B$10:$D$10</c:f>
              <c:strCache>
                <c:ptCount val="3"/>
                <c:pt idx="0">
                  <c:v>Glitnir</c:v>
                </c:pt>
                <c:pt idx="1">
                  <c:v>Kaupthing</c:v>
                </c:pt>
                <c:pt idx="2">
                  <c:v>LBI</c:v>
                </c:pt>
              </c:strCache>
            </c:strRef>
          </c:cat>
          <c:val>
            <c:numRef>
              <c:f>'D5'!$B$11:$D$11</c:f>
              <c:numCache>
                <c:formatCode>0</c:formatCode>
                <c:ptCount val="3"/>
                <c:pt idx="0">
                  <c:v>-238.79</c:v>
                </c:pt>
                <c:pt idx="1">
                  <c:v>-135.02000000000001</c:v>
                </c:pt>
                <c:pt idx="2">
                  <c:v>-438.25</c:v>
                </c:pt>
              </c:numCache>
            </c:numRef>
          </c:val>
        </c:ser>
        <c:dLbls>
          <c:showLegendKey val="0"/>
          <c:showVal val="0"/>
          <c:showCatName val="0"/>
          <c:showSerName val="0"/>
          <c:showPercent val="0"/>
          <c:showBubbleSize val="0"/>
        </c:dLbls>
        <c:gapWidth val="150"/>
        <c:axId val="117877248"/>
        <c:axId val="619387648"/>
      </c:barChart>
      <c:lineChart>
        <c:grouping val="standard"/>
        <c:varyColors val="0"/>
        <c:ser>
          <c:idx val="1"/>
          <c:order val="1"/>
          <c:tx>
            <c:strRef>
              <c:f>'D5'!$A$12</c:f>
              <c:strCache>
                <c:ptCount val="1"/>
                <c:pt idx="0">
                  <c:v>% of GDP 2012 (right)</c:v>
                </c:pt>
              </c:strCache>
            </c:strRef>
          </c:tx>
          <c:spPr>
            <a:ln w="50800"/>
          </c:spPr>
          <c:marker>
            <c:symbol val="none"/>
          </c:marker>
          <c:cat>
            <c:strRef>
              <c:f>'D5'!$B$10:$D$10</c:f>
              <c:strCache>
                <c:ptCount val="3"/>
                <c:pt idx="0">
                  <c:v>Glitnir</c:v>
                </c:pt>
                <c:pt idx="1">
                  <c:v>Kaupthing</c:v>
                </c:pt>
                <c:pt idx="2">
                  <c:v>LBI</c:v>
                </c:pt>
              </c:strCache>
            </c:strRef>
          </c:cat>
          <c:val>
            <c:numRef>
              <c:f>'D5'!$B$12:$D$12</c:f>
              <c:numCache>
                <c:formatCode>0%</c:formatCode>
                <c:ptCount val="3"/>
                <c:pt idx="0">
                  <c:v>-0.13980679156908665</c:v>
                </c:pt>
                <c:pt idx="1">
                  <c:v>-7.9051522248243578E-2</c:v>
                </c:pt>
                <c:pt idx="2">
                  <c:v>-0.25658665105386419</c:v>
                </c:pt>
              </c:numCache>
            </c:numRef>
          </c:val>
          <c:smooth val="0"/>
        </c:ser>
        <c:dLbls>
          <c:showLegendKey val="0"/>
          <c:showVal val="0"/>
          <c:showCatName val="0"/>
          <c:showSerName val="0"/>
          <c:showPercent val="0"/>
          <c:showBubbleSize val="0"/>
        </c:dLbls>
        <c:marker val="1"/>
        <c:smooth val="0"/>
        <c:axId val="61013504"/>
        <c:axId val="619388224"/>
      </c:lineChart>
      <c:catAx>
        <c:axId val="117877248"/>
        <c:scaling>
          <c:orientation val="minMax"/>
        </c:scaling>
        <c:delete val="0"/>
        <c:axPos val="b"/>
        <c:majorTickMark val="out"/>
        <c:minorTickMark val="none"/>
        <c:tickLblPos val="low"/>
        <c:crossAx val="619387648"/>
        <c:crosses val="autoZero"/>
        <c:auto val="1"/>
        <c:lblAlgn val="ctr"/>
        <c:lblOffset val="100"/>
        <c:noMultiLvlLbl val="0"/>
      </c:catAx>
      <c:valAx>
        <c:axId val="619387648"/>
        <c:scaling>
          <c:orientation val="minMax"/>
        </c:scaling>
        <c:delete val="0"/>
        <c:axPos val="l"/>
        <c:numFmt formatCode="0" sourceLinked="1"/>
        <c:majorTickMark val="out"/>
        <c:minorTickMark val="none"/>
        <c:tickLblPos val="nextTo"/>
        <c:crossAx val="117877248"/>
        <c:crosses val="autoZero"/>
        <c:crossBetween val="between"/>
      </c:valAx>
      <c:valAx>
        <c:axId val="619388224"/>
        <c:scaling>
          <c:orientation val="minMax"/>
          <c:min val="-0.45"/>
        </c:scaling>
        <c:delete val="0"/>
        <c:axPos val="r"/>
        <c:numFmt formatCode="0%" sourceLinked="1"/>
        <c:majorTickMark val="out"/>
        <c:minorTickMark val="none"/>
        <c:tickLblPos val="nextTo"/>
        <c:crossAx val="61013504"/>
        <c:crosses val="max"/>
        <c:crossBetween val="between"/>
      </c:valAx>
      <c:catAx>
        <c:axId val="61013504"/>
        <c:scaling>
          <c:orientation val="minMax"/>
        </c:scaling>
        <c:delete val="1"/>
        <c:axPos val="b"/>
        <c:majorTickMark val="out"/>
        <c:minorTickMark val="none"/>
        <c:tickLblPos val="nextTo"/>
        <c:crossAx val="619388224"/>
        <c:crosses val="autoZero"/>
        <c:auto val="1"/>
        <c:lblAlgn val="ctr"/>
        <c:lblOffset val="100"/>
        <c:noMultiLvlLbl val="0"/>
      </c:catAx>
    </c:plotArea>
    <c:legend>
      <c:legendPos val="r"/>
      <c:layout>
        <c:manualLayout>
          <c:xMode val="edge"/>
          <c:yMode val="edge"/>
          <c:x val="0.12106074578515523"/>
          <c:y val="2.359122609329101E-2"/>
          <c:w val="0.73930765411080368"/>
          <c:h val="0.12295631808286057"/>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65910792559067E-2"/>
          <c:y val="0.13290295666684049"/>
          <c:w val="0.84120634205069089"/>
          <c:h val="0.67702351775564473"/>
        </c:manualLayout>
      </c:layout>
      <c:barChart>
        <c:barDir val="col"/>
        <c:grouping val="clustered"/>
        <c:varyColors val="0"/>
        <c:ser>
          <c:idx val="1"/>
          <c:order val="1"/>
          <c:tx>
            <c:v>Volume</c:v>
          </c:tx>
          <c:spPr>
            <a:solidFill>
              <a:schemeClr val="accent1">
                <a:lumMod val="60000"/>
                <a:lumOff val="40000"/>
              </a:schemeClr>
            </a:solidFill>
            <a:ln w="50800">
              <a:solidFill>
                <a:schemeClr val="accent1">
                  <a:lumMod val="60000"/>
                  <a:lumOff val="40000"/>
                </a:schemeClr>
              </a:solidFill>
            </a:ln>
          </c:spPr>
          <c:invertIfNegative val="0"/>
          <c:cat>
            <c:numRef>
              <c:f>'D6'!$A$98:$A$148</c:f>
              <c:numCache>
                <c:formatCode>d\.m\.yyyy</c:formatCode>
                <c:ptCount val="51"/>
                <c:pt idx="0">
                  <c:v>39843</c:v>
                </c:pt>
                <c:pt idx="1">
                  <c:v>39871</c:v>
                </c:pt>
                <c:pt idx="2">
                  <c:v>39903</c:v>
                </c:pt>
                <c:pt idx="3">
                  <c:v>39933</c:v>
                </c:pt>
                <c:pt idx="4">
                  <c:v>39962</c:v>
                </c:pt>
                <c:pt idx="5">
                  <c:v>39994</c:v>
                </c:pt>
                <c:pt idx="6">
                  <c:v>40025</c:v>
                </c:pt>
                <c:pt idx="7">
                  <c:v>40056</c:v>
                </c:pt>
                <c:pt idx="8">
                  <c:v>40086</c:v>
                </c:pt>
                <c:pt idx="9">
                  <c:v>40116</c:v>
                </c:pt>
                <c:pt idx="10">
                  <c:v>40147</c:v>
                </c:pt>
                <c:pt idx="11">
                  <c:v>40177</c:v>
                </c:pt>
                <c:pt idx="12">
                  <c:v>40207</c:v>
                </c:pt>
                <c:pt idx="13">
                  <c:v>40235</c:v>
                </c:pt>
                <c:pt idx="14">
                  <c:v>40268</c:v>
                </c:pt>
                <c:pt idx="15">
                  <c:v>40298</c:v>
                </c:pt>
                <c:pt idx="16">
                  <c:v>40329</c:v>
                </c:pt>
                <c:pt idx="17">
                  <c:v>40359</c:v>
                </c:pt>
                <c:pt idx="18">
                  <c:v>40389</c:v>
                </c:pt>
                <c:pt idx="19">
                  <c:v>40421</c:v>
                </c:pt>
                <c:pt idx="20">
                  <c:v>40451</c:v>
                </c:pt>
                <c:pt idx="21">
                  <c:v>40480</c:v>
                </c:pt>
                <c:pt idx="22">
                  <c:v>40512</c:v>
                </c:pt>
                <c:pt idx="23">
                  <c:v>40542</c:v>
                </c:pt>
                <c:pt idx="24">
                  <c:v>40574</c:v>
                </c:pt>
                <c:pt idx="25">
                  <c:v>40602</c:v>
                </c:pt>
                <c:pt idx="26">
                  <c:v>40633</c:v>
                </c:pt>
                <c:pt idx="27">
                  <c:v>40662</c:v>
                </c:pt>
                <c:pt idx="28">
                  <c:v>40694</c:v>
                </c:pt>
                <c:pt idx="29">
                  <c:v>40724</c:v>
                </c:pt>
                <c:pt idx="30">
                  <c:v>40753</c:v>
                </c:pt>
                <c:pt idx="31">
                  <c:v>40786</c:v>
                </c:pt>
                <c:pt idx="32">
                  <c:v>40816</c:v>
                </c:pt>
                <c:pt idx="33">
                  <c:v>40847</c:v>
                </c:pt>
                <c:pt idx="34">
                  <c:v>40877</c:v>
                </c:pt>
                <c:pt idx="35">
                  <c:v>40907</c:v>
                </c:pt>
                <c:pt idx="36">
                  <c:v>40939</c:v>
                </c:pt>
                <c:pt idx="37">
                  <c:v>40968</c:v>
                </c:pt>
                <c:pt idx="38">
                  <c:v>40998</c:v>
                </c:pt>
                <c:pt idx="39">
                  <c:v>41029</c:v>
                </c:pt>
                <c:pt idx="40">
                  <c:v>41060</c:v>
                </c:pt>
                <c:pt idx="41">
                  <c:v>41089</c:v>
                </c:pt>
                <c:pt idx="42">
                  <c:v>41121</c:v>
                </c:pt>
                <c:pt idx="43">
                  <c:v>41152</c:v>
                </c:pt>
                <c:pt idx="44">
                  <c:v>41180</c:v>
                </c:pt>
                <c:pt idx="45">
                  <c:v>41213</c:v>
                </c:pt>
                <c:pt idx="46">
                  <c:v>41243</c:v>
                </c:pt>
                <c:pt idx="47">
                  <c:v>41271</c:v>
                </c:pt>
                <c:pt idx="48">
                  <c:v>41305</c:v>
                </c:pt>
                <c:pt idx="49">
                  <c:v>41333</c:v>
                </c:pt>
                <c:pt idx="50">
                  <c:v>41360</c:v>
                </c:pt>
              </c:numCache>
            </c:numRef>
          </c:cat>
          <c:val>
            <c:numRef>
              <c:f>'D6'!$C$98:$C$148</c:f>
              <c:numCache>
                <c:formatCode>0.0</c:formatCode>
                <c:ptCount val="51"/>
                <c:pt idx="0">
                  <c:v>2.99</c:v>
                </c:pt>
                <c:pt idx="1">
                  <c:v>6.06</c:v>
                </c:pt>
                <c:pt idx="2">
                  <c:v>4.3899999999999997</c:v>
                </c:pt>
                <c:pt idx="3">
                  <c:v>1.78</c:v>
                </c:pt>
                <c:pt idx="4">
                  <c:v>6.34</c:v>
                </c:pt>
                <c:pt idx="5">
                  <c:v>1.6</c:v>
                </c:pt>
                <c:pt idx="6">
                  <c:v>5.3</c:v>
                </c:pt>
                <c:pt idx="7">
                  <c:v>2.78</c:v>
                </c:pt>
                <c:pt idx="8">
                  <c:v>13.07</c:v>
                </c:pt>
                <c:pt idx="9">
                  <c:v>1.61</c:v>
                </c:pt>
                <c:pt idx="10">
                  <c:v>1.85</c:v>
                </c:pt>
                <c:pt idx="11">
                  <c:v>2.14</c:v>
                </c:pt>
                <c:pt idx="12">
                  <c:v>3.45</c:v>
                </c:pt>
                <c:pt idx="13">
                  <c:v>1.73</c:v>
                </c:pt>
                <c:pt idx="14">
                  <c:v>2.2200000000000002</c:v>
                </c:pt>
                <c:pt idx="15">
                  <c:v>1.28</c:v>
                </c:pt>
                <c:pt idx="16">
                  <c:v>1.36</c:v>
                </c:pt>
                <c:pt idx="17">
                  <c:v>1.2</c:v>
                </c:pt>
                <c:pt idx="18">
                  <c:v>0.65</c:v>
                </c:pt>
                <c:pt idx="19">
                  <c:v>0.89</c:v>
                </c:pt>
                <c:pt idx="20">
                  <c:v>2.2999999999999998</c:v>
                </c:pt>
                <c:pt idx="21">
                  <c:v>2.77</c:v>
                </c:pt>
                <c:pt idx="22">
                  <c:v>1.69</c:v>
                </c:pt>
                <c:pt idx="23">
                  <c:v>5.64</c:v>
                </c:pt>
                <c:pt idx="24">
                  <c:v>2.84</c:v>
                </c:pt>
                <c:pt idx="25">
                  <c:v>5.53</c:v>
                </c:pt>
                <c:pt idx="26">
                  <c:v>18.77</c:v>
                </c:pt>
                <c:pt idx="27">
                  <c:v>1.69</c:v>
                </c:pt>
                <c:pt idx="28">
                  <c:v>11.7</c:v>
                </c:pt>
                <c:pt idx="29">
                  <c:v>0.92</c:v>
                </c:pt>
                <c:pt idx="30">
                  <c:v>1.29</c:v>
                </c:pt>
                <c:pt idx="31">
                  <c:v>2.06</c:v>
                </c:pt>
                <c:pt idx="32">
                  <c:v>1.53</c:v>
                </c:pt>
                <c:pt idx="33">
                  <c:v>2.11</c:v>
                </c:pt>
                <c:pt idx="34">
                  <c:v>8.48</c:v>
                </c:pt>
                <c:pt idx="35">
                  <c:v>3.43</c:v>
                </c:pt>
                <c:pt idx="36">
                  <c:v>3.29</c:v>
                </c:pt>
                <c:pt idx="37">
                  <c:v>3.79</c:v>
                </c:pt>
                <c:pt idx="38">
                  <c:v>16.86</c:v>
                </c:pt>
                <c:pt idx="39">
                  <c:v>3.67</c:v>
                </c:pt>
                <c:pt idx="40">
                  <c:v>4.68</c:v>
                </c:pt>
                <c:pt idx="41">
                  <c:v>9.2100000000000009</c:v>
                </c:pt>
                <c:pt idx="42">
                  <c:v>2.72</c:v>
                </c:pt>
                <c:pt idx="43">
                  <c:v>4.4000000000000004</c:v>
                </c:pt>
                <c:pt idx="44">
                  <c:v>5</c:v>
                </c:pt>
                <c:pt idx="45">
                  <c:v>9.3699999999999992</c:v>
                </c:pt>
                <c:pt idx="46">
                  <c:v>12.83</c:v>
                </c:pt>
                <c:pt idx="47">
                  <c:v>12.15</c:v>
                </c:pt>
                <c:pt idx="48">
                  <c:v>27.39</c:v>
                </c:pt>
                <c:pt idx="49">
                  <c:v>20.12</c:v>
                </c:pt>
                <c:pt idx="50">
                  <c:v>13.84</c:v>
                </c:pt>
              </c:numCache>
            </c:numRef>
          </c:val>
        </c:ser>
        <c:dLbls>
          <c:showLegendKey val="0"/>
          <c:showVal val="0"/>
          <c:showCatName val="0"/>
          <c:showSerName val="0"/>
          <c:showPercent val="0"/>
          <c:showBubbleSize val="0"/>
        </c:dLbls>
        <c:gapWidth val="0"/>
        <c:axId val="118136832"/>
        <c:axId val="623080512"/>
      </c:barChart>
      <c:lineChart>
        <c:grouping val="standard"/>
        <c:varyColors val="0"/>
        <c:ser>
          <c:idx val="0"/>
          <c:order val="0"/>
          <c:tx>
            <c:v>Stock price</c:v>
          </c:tx>
          <c:spPr>
            <a:ln w="50800">
              <a:solidFill>
                <a:srgbClr val="002060"/>
              </a:solidFill>
            </a:ln>
          </c:spPr>
          <c:marker>
            <c:symbol val="none"/>
          </c:marker>
          <c:cat>
            <c:numRef>
              <c:f>'D6'!$A$98:$A$148</c:f>
              <c:numCache>
                <c:formatCode>d\.m\.yyyy</c:formatCode>
                <c:ptCount val="51"/>
                <c:pt idx="0">
                  <c:v>39843</c:v>
                </c:pt>
                <c:pt idx="1">
                  <c:v>39871</c:v>
                </c:pt>
                <c:pt idx="2">
                  <c:v>39903</c:v>
                </c:pt>
                <c:pt idx="3">
                  <c:v>39933</c:v>
                </c:pt>
                <c:pt idx="4">
                  <c:v>39962</c:v>
                </c:pt>
                <c:pt idx="5">
                  <c:v>39994</c:v>
                </c:pt>
                <c:pt idx="6">
                  <c:v>40025</c:v>
                </c:pt>
                <c:pt idx="7">
                  <c:v>40056</c:v>
                </c:pt>
                <c:pt idx="8">
                  <c:v>40086</c:v>
                </c:pt>
                <c:pt idx="9">
                  <c:v>40116</c:v>
                </c:pt>
                <c:pt idx="10">
                  <c:v>40147</c:v>
                </c:pt>
                <c:pt idx="11">
                  <c:v>40177</c:v>
                </c:pt>
                <c:pt idx="12">
                  <c:v>40207</c:v>
                </c:pt>
                <c:pt idx="13">
                  <c:v>40235</c:v>
                </c:pt>
                <c:pt idx="14">
                  <c:v>40268</c:v>
                </c:pt>
                <c:pt idx="15">
                  <c:v>40298</c:v>
                </c:pt>
                <c:pt idx="16">
                  <c:v>40329</c:v>
                </c:pt>
                <c:pt idx="17">
                  <c:v>40359</c:v>
                </c:pt>
                <c:pt idx="18">
                  <c:v>40389</c:v>
                </c:pt>
                <c:pt idx="19">
                  <c:v>40421</c:v>
                </c:pt>
                <c:pt idx="20">
                  <c:v>40451</c:v>
                </c:pt>
                <c:pt idx="21">
                  <c:v>40480</c:v>
                </c:pt>
                <c:pt idx="22">
                  <c:v>40512</c:v>
                </c:pt>
                <c:pt idx="23">
                  <c:v>40542</c:v>
                </c:pt>
                <c:pt idx="24">
                  <c:v>40574</c:v>
                </c:pt>
                <c:pt idx="25">
                  <c:v>40602</c:v>
                </c:pt>
                <c:pt idx="26">
                  <c:v>40633</c:v>
                </c:pt>
                <c:pt idx="27">
                  <c:v>40662</c:v>
                </c:pt>
                <c:pt idx="28">
                  <c:v>40694</c:v>
                </c:pt>
                <c:pt idx="29">
                  <c:v>40724</c:v>
                </c:pt>
                <c:pt idx="30">
                  <c:v>40753</c:v>
                </c:pt>
                <c:pt idx="31">
                  <c:v>40786</c:v>
                </c:pt>
                <c:pt idx="32">
                  <c:v>40816</c:v>
                </c:pt>
                <c:pt idx="33">
                  <c:v>40847</c:v>
                </c:pt>
                <c:pt idx="34">
                  <c:v>40877</c:v>
                </c:pt>
                <c:pt idx="35">
                  <c:v>40907</c:v>
                </c:pt>
                <c:pt idx="36">
                  <c:v>40939</c:v>
                </c:pt>
                <c:pt idx="37">
                  <c:v>40968</c:v>
                </c:pt>
                <c:pt idx="38">
                  <c:v>40998</c:v>
                </c:pt>
                <c:pt idx="39">
                  <c:v>41029</c:v>
                </c:pt>
                <c:pt idx="40">
                  <c:v>41060</c:v>
                </c:pt>
                <c:pt idx="41">
                  <c:v>41089</c:v>
                </c:pt>
                <c:pt idx="42">
                  <c:v>41121</c:v>
                </c:pt>
                <c:pt idx="43">
                  <c:v>41152</c:v>
                </c:pt>
                <c:pt idx="44">
                  <c:v>41180</c:v>
                </c:pt>
                <c:pt idx="45">
                  <c:v>41213</c:v>
                </c:pt>
                <c:pt idx="46">
                  <c:v>41243</c:v>
                </c:pt>
                <c:pt idx="47">
                  <c:v>41271</c:v>
                </c:pt>
                <c:pt idx="48">
                  <c:v>41305</c:v>
                </c:pt>
                <c:pt idx="49">
                  <c:v>41333</c:v>
                </c:pt>
                <c:pt idx="50">
                  <c:v>41360</c:v>
                </c:pt>
              </c:numCache>
            </c:numRef>
          </c:cat>
          <c:val>
            <c:numRef>
              <c:f>'D6'!$B$98:$B$148</c:f>
              <c:numCache>
                <c:formatCode>#,##0</c:formatCode>
                <c:ptCount val="51"/>
                <c:pt idx="0">
                  <c:v>519.30010426518402</c:v>
                </c:pt>
                <c:pt idx="1">
                  <c:v>468.02225874287399</c:v>
                </c:pt>
                <c:pt idx="2">
                  <c:v>386.80060333881198</c:v>
                </c:pt>
                <c:pt idx="3">
                  <c:v>393.07980945990801</c:v>
                </c:pt>
                <c:pt idx="4">
                  <c:v>463.294274414266</c:v>
                </c:pt>
                <c:pt idx="5">
                  <c:v>454.32860191736398</c:v>
                </c:pt>
                <c:pt idx="6">
                  <c:v>451.23782352606298</c:v>
                </c:pt>
                <c:pt idx="7">
                  <c:v>483.74772126484299</c:v>
                </c:pt>
                <c:pt idx="8">
                  <c:v>479.30203273324702</c:v>
                </c:pt>
                <c:pt idx="9">
                  <c:v>492.02418863730202</c:v>
                </c:pt>
                <c:pt idx="10">
                  <c:v>473.013963590608</c:v>
                </c:pt>
                <c:pt idx="11">
                  <c:v>496.47626882843002</c:v>
                </c:pt>
                <c:pt idx="12">
                  <c:v>492.17714251628399</c:v>
                </c:pt>
                <c:pt idx="13">
                  <c:v>532.09011963462297</c:v>
                </c:pt>
                <c:pt idx="14">
                  <c:v>574.25600432587703</c:v>
                </c:pt>
                <c:pt idx="15">
                  <c:v>618.826578883151</c:v>
                </c:pt>
                <c:pt idx="16">
                  <c:v>543.83709124813902</c:v>
                </c:pt>
                <c:pt idx="17">
                  <c:v>560.599754535702</c:v>
                </c:pt>
                <c:pt idx="18">
                  <c:v>580.78959088044701</c:v>
                </c:pt>
                <c:pt idx="19">
                  <c:v>582.22292357611798</c:v>
                </c:pt>
                <c:pt idx="20">
                  <c:v>572.13097125587205</c:v>
                </c:pt>
                <c:pt idx="21">
                  <c:v>583.16388020127204</c:v>
                </c:pt>
                <c:pt idx="22">
                  <c:v>576.17306539131596</c:v>
                </c:pt>
                <c:pt idx="23">
                  <c:v>569.18943214097499</c:v>
                </c:pt>
                <c:pt idx="24">
                  <c:v>624.96988651940796</c:v>
                </c:pt>
                <c:pt idx="25">
                  <c:v>625.32859044549502</c:v>
                </c:pt>
                <c:pt idx="26">
                  <c:v>626.82842435017199</c:v>
                </c:pt>
                <c:pt idx="27">
                  <c:v>626.76143025393503</c:v>
                </c:pt>
                <c:pt idx="28">
                  <c:v>621.93873603594398</c:v>
                </c:pt>
                <c:pt idx="29">
                  <c:v>604.94807561887399</c:v>
                </c:pt>
                <c:pt idx="30">
                  <c:v>626.28987062448698</c:v>
                </c:pt>
                <c:pt idx="31">
                  <c:v>596.58326062866195</c:v>
                </c:pt>
                <c:pt idx="32">
                  <c:v>576.754361192141</c:v>
                </c:pt>
                <c:pt idx="33">
                  <c:v>587.52667655269897</c:v>
                </c:pt>
                <c:pt idx="34">
                  <c:v>567.76545330507599</c:v>
                </c:pt>
                <c:pt idx="35">
                  <c:v>580.73230079795098</c:v>
                </c:pt>
                <c:pt idx="36">
                  <c:v>609.01238665447204</c:v>
                </c:pt>
                <c:pt idx="37">
                  <c:v>623.66727692609504</c:v>
                </c:pt>
                <c:pt idx="38">
                  <c:v>663.42925627363002</c:v>
                </c:pt>
                <c:pt idx="39">
                  <c:v>691.96017859351105</c:v>
                </c:pt>
                <c:pt idx="40">
                  <c:v>682.97167700432794</c:v>
                </c:pt>
                <c:pt idx="41">
                  <c:v>677.64728318001801</c:v>
                </c:pt>
                <c:pt idx="42">
                  <c:v>643.85358613163896</c:v>
                </c:pt>
                <c:pt idx="43">
                  <c:v>642.51118882797005</c:v>
                </c:pt>
                <c:pt idx="44">
                  <c:v>646.21049969136504</c:v>
                </c:pt>
                <c:pt idx="45">
                  <c:v>629.32394582513496</c:v>
                </c:pt>
                <c:pt idx="46">
                  <c:v>644.59668330709803</c:v>
                </c:pt>
                <c:pt idx="47">
                  <c:v>678.14719138257999</c:v>
                </c:pt>
                <c:pt idx="48">
                  <c:v>749.37375805671002</c:v>
                </c:pt>
                <c:pt idx="49">
                  <c:v>777.43637651371398</c:v>
                </c:pt>
                <c:pt idx="50">
                  <c:v>780.946427301874</c:v>
                </c:pt>
              </c:numCache>
            </c:numRef>
          </c:val>
          <c:smooth val="0"/>
        </c:ser>
        <c:dLbls>
          <c:showLegendKey val="0"/>
          <c:showVal val="0"/>
          <c:showCatName val="0"/>
          <c:showSerName val="0"/>
          <c:showPercent val="0"/>
          <c:showBubbleSize val="0"/>
        </c:dLbls>
        <c:marker val="1"/>
        <c:smooth val="0"/>
        <c:axId val="118073856"/>
        <c:axId val="623079936"/>
      </c:lineChart>
      <c:dateAx>
        <c:axId val="118073856"/>
        <c:scaling>
          <c:orientation val="minMax"/>
        </c:scaling>
        <c:delete val="0"/>
        <c:axPos val="b"/>
        <c:numFmt formatCode="d\.m\.yyyy" sourceLinked="1"/>
        <c:majorTickMark val="in"/>
        <c:minorTickMark val="none"/>
        <c:tickLblPos val="nextTo"/>
        <c:crossAx val="623079936"/>
        <c:crosses val="autoZero"/>
        <c:auto val="1"/>
        <c:lblOffset val="100"/>
        <c:baseTimeUnit val="days"/>
      </c:dateAx>
      <c:valAx>
        <c:axId val="623079936"/>
        <c:scaling>
          <c:orientation val="minMax"/>
        </c:scaling>
        <c:delete val="0"/>
        <c:axPos val="l"/>
        <c:numFmt formatCode="#,##0" sourceLinked="1"/>
        <c:majorTickMark val="in"/>
        <c:minorTickMark val="none"/>
        <c:tickLblPos val="nextTo"/>
        <c:crossAx val="118073856"/>
        <c:crosses val="autoZero"/>
        <c:crossBetween val="between"/>
      </c:valAx>
      <c:valAx>
        <c:axId val="623080512"/>
        <c:scaling>
          <c:orientation val="minMax"/>
        </c:scaling>
        <c:delete val="0"/>
        <c:axPos val="r"/>
        <c:numFmt formatCode="0" sourceLinked="0"/>
        <c:majorTickMark val="out"/>
        <c:minorTickMark val="none"/>
        <c:tickLblPos val="nextTo"/>
        <c:crossAx val="118136832"/>
        <c:crosses val="max"/>
        <c:crossBetween val="between"/>
      </c:valAx>
      <c:dateAx>
        <c:axId val="118136832"/>
        <c:scaling>
          <c:orientation val="minMax"/>
        </c:scaling>
        <c:delete val="1"/>
        <c:axPos val="b"/>
        <c:numFmt formatCode="d\.m\.yyyy" sourceLinked="1"/>
        <c:majorTickMark val="out"/>
        <c:minorTickMark val="none"/>
        <c:tickLblPos val="nextTo"/>
        <c:crossAx val="623080512"/>
        <c:crosses val="autoZero"/>
        <c:auto val="1"/>
        <c:lblOffset val="100"/>
        <c:baseTimeUnit val="days"/>
      </c:dateAx>
    </c:plotArea>
    <c:legend>
      <c:legendPos val="r"/>
      <c:layout>
        <c:manualLayout>
          <c:xMode val="edge"/>
          <c:yMode val="edge"/>
          <c:x val="0.10679925933305799"/>
          <c:y val="0.13082293927028105"/>
          <c:w val="0.30009553352556112"/>
          <c:h val="0.1208724809354188"/>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0621481502091386E-2"/>
          <c:y val="0.12896893209219454"/>
          <c:w val="0.88294389879710267"/>
          <c:h val="0.70593573553995348"/>
        </c:manualLayout>
      </c:layout>
      <c:barChart>
        <c:barDir val="col"/>
        <c:grouping val="stacked"/>
        <c:varyColors val="0"/>
        <c:ser>
          <c:idx val="0"/>
          <c:order val="0"/>
          <c:tx>
            <c:strRef>
              <c:f>'D7'!$C$2</c:f>
              <c:strCache>
                <c:ptCount val="1"/>
                <c:pt idx="0">
                  <c:v>Households</c:v>
                </c:pt>
              </c:strCache>
            </c:strRef>
          </c:tx>
          <c:spPr>
            <a:solidFill>
              <a:srgbClr val="002060"/>
            </a:solidFill>
          </c:spPr>
          <c:invertIfNegative val="0"/>
          <c:cat>
            <c:numRef>
              <c:f>'D7'!$B$3:$B$40</c:f>
              <c:numCache>
                <c:formatCode>General</c:formatCode>
                <c:ptCount val="38"/>
                <c:pt idx="1">
                  <c:v>2004</c:v>
                </c:pt>
                <c:pt idx="5">
                  <c:v>2005</c:v>
                </c:pt>
                <c:pt idx="9">
                  <c:v>2006</c:v>
                </c:pt>
                <c:pt idx="13">
                  <c:v>2007</c:v>
                </c:pt>
                <c:pt idx="17">
                  <c:v>2008</c:v>
                </c:pt>
                <c:pt idx="21">
                  <c:v>2009</c:v>
                </c:pt>
                <c:pt idx="25">
                  <c:v>2010</c:v>
                </c:pt>
                <c:pt idx="29">
                  <c:v>2011</c:v>
                </c:pt>
                <c:pt idx="33">
                  <c:v>2012</c:v>
                </c:pt>
                <c:pt idx="37">
                  <c:v>2013</c:v>
                </c:pt>
              </c:numCache>
            </c:numRef>
          </c:cat>
          <c:val>
            <c:numRef>
              <c:f>'D7'!$C$3:$C$40</c:f>
              <c:numCache>
                <c:formatCode>0%</c:formatCode>
                <c:ptCount val="38"/>
                <c:pt idx="0">
                  <c:v>0.91260000000000008</c:v>
                </c:pt>
                <c:pt idx="1">
                  <c:v>0.85319999999999996</c:v>
                </c:pt>
                <c:pt idx="2">
                  <c:v>0.89870000000000005</c:v>
                </c:pt>
                <c:pt idx="3">
                  <c:v>0.89170000000000005</c:v>
                </c:pt>
                <c:pt idx="4">
                  <c:v>0.9052</c:v>
                </c:pt>
                <c:pt idx="5">
                  <c:v>0.94180000000000008</c:v>
                </c:pt>
                <c:pt idx="6">
                  <c:v>0.96010000000000006</c:v>
                </c:pt>
                <c:pt idx="7">
                  <c:v>0.99099999999999999</c:v>
                </c:pt>
                <c:pt idx="8">
                  <c:v>1.0253000000000001</c:v>
                </c:pt>
                <c:pt idx="9">
                  <c:v>1.034</c:v>
                </c:pt>
                <c:pt idx="10">
                  <c:v>1.069</c:v>
                </c:pt>
                <c:pt idx="11">
                  <c:v>1.0781999999999998</c:v>
                </c:pt>
                <c:pt idx="12">
                  <c:v>1.0909</c:v>
                </c:pt>
                <c:pt idx="13">
                  <c:v>1.0846</c:v>
                </c:pt>
                <c:pt idx="14">
                  <c:v>1.0802</c:v>
                </c:pt>
                <c:pt idx="15">
                  <c:v>1.1165</c:v>
                </c:pt>
                <c:pt idx="16">
                  <c:v>1.1525000000000001</c:v>
                </c:pt>
                <c:pt idx="17">
                  <c:v>1.2438</c:v>
                </c:pt>
                <c:pt idx="18">
                  <c:v>1.2150000000000001</c:v>
                </c:pt>
                <c:pt idx="19">
                  <c:v>1.2665</c:v>
                </c:pt>
                <c:pt idx="20">
                  <c:v>1.1668000000000001</c:v>
                </c:pt>
                <c:pt idx="21">
                  <c:v>1.3351</c:v>
                </c:pt>
                <c:pt idx="22">
                  <c:v>1.3122</c:v>
                </c:pt>
                <c:pt idx="23">
                  <c:v>1.3003</c:v>
                </c:pt>
                <c:pt idx="24">
                  <c:v>1.2871999999999999</c:v>
                </c:pt>
                <c:pt idx="25">
                  <c:v>1.2915000000000001</c:v>
                </c:pt>
                <c:pt idx="26">
                  <c:v>1.2783</c:v>
                </c:pt>
                <c:pt idx="27">
                  <c:v>1.2721</c:v>
                </c:pt>
                <c:pt idx="28">
                  <c:v>1.2333000000000001</c:v>
                </c:pt>
                <c:pt idx="29">
                  <c:v>1.1873</c:v>
                </c:pt>
                <c:pt idx="30">
                  <c:v>1.1536999999999999</c:v>
                </c:pt>
                <c:pt idx="31">
                  <c:v>1.1264000000000001</c:v>
                </c:pt>
                <c:pt idx="32">
                  <c:v>1.1359000000000001</c:v>
                </c:pt>
                <c:pt idx="33">
                  <c:v>1.0965</c:v>
                </c:pt>
                <c:pt idx="34">
                  <c:v>1.1459999999999999</c:v>
                </c:pt>
                <c:pt idx="35">
                  <c:v>1.0928</c:v>
                </c:pt>
                <c:pt idx="36">
                  <c:v>1.0931</c:v>
                </c:pt>
                <c:pt idx="37">
                  <c:v>1.1009</c:v>
                </c:pt>
              </c:numCache>
            </c:numRef>
          </c:val>
        </c:ser>
        <c:ser>
          <c:idx val="1"/>
          <c:order val="1"/>
          <c:tx>
            <c:strRef>
              <c:f>'D7'!$D$2</c:f>
              <c:strCache>
                <c:ptCount val="1"/>
                <c:pt idx="0">
                  <c:v>Corporations</c:v>
                </c:pt>
              </c:strCache>
            </c:strRef>
          </c:tx>
          <c:invertIfNegative val="0"/>
          <c:cat>
            <c:numRef>
              <c:f>'D7'!$B$3:$B$40</c:f>
              <c:numCache>
                <c:formatCode>General</c:formatCode>
                <c:ptCount val="38"/>
                <c:pt idx="1">
                  <c:v>2004</c:v>
                </c:pt>
                <c:pt idx="5">
                  <c:v>2005</c:v>
                </c:pt>
                <c:pt idx="9">
                  <c:v>2006</c:v>
                </c:pt>
                <c:pt idx="13">
                  <c:v>2007</c:v>
                </c:pt>
                <c:pt idx="17">
                  <c:v>2008</c:v>
                </c:pt>
                <c:pt idx="21">
                  <c:v>2009</c:v>
                </c:pt>
                <c:pt idx="25">
                  <c:v>2010</c:v>
                </c:pt>
                <c:pt idx="29">
                  <c:v>2011</c:v>
                </c:pt>
                <c:pt idx="33">
                  <c:v>2012</c:v>
                </c:pt>
                <c:pt idx="37">
                  <c:v>2013</c:v>
                </c:pt>
              </c:numCache>
            </c:numRef>
          </c:cat>
          <c:val>
            <c:numRef>
              <c:f>'D7'!$D$3:$D$40</c:f>
              <c:numCache>
                <c:formatCode>0%</c:formatCode>
                <c:ptCount val="38"/>
                <c:pt idx="0">
                  <c:v>1.1288</c:v>
                </c:pt>
                <c:pt idx="1">
                  <c:v>1.1396999999999999</c:v>
                </c:pt>
                <c:pt idx="2">
                  <c:v>1.2106999999999999</c:v>
                </c:pt>
                <c:pt idx="3">
                  <c:v>1.2255</c:v>
                </c:pt>
                <c:pt idx="4">
                  <c:v>1.2593000000000001</c:v>
                </c:pt>
                <c:pt idx="5">
                  <c:v>1.3234000000000001</c:v>
                </c:pt>
                <c:pt idx="6">
                  <c:v>1.4581</c:v>
                </c:pt>
                <c:pt idx="7">
                  <c:v>1.5337000000000001</c:v>
                </c:pt>
                <c:pt idx="8">
                  <c:v>1.7061000000000002</c:v>
                </c:pt>
                <c:pt idx="9">
                  <c:v>1.9084999999999999</c:v>
                </c:pt>
                <c:pt idx="10">
                  <c:v>2.0514999999999999</c:v>
                </c:pt>
                <c:pt idx="11">
                  <c:v>2.0661</c:v>
                </c:pt>
                <c:pt idx="12">
                  <c:v>2.2311000000000001</c:v>
                </c:pt>
                <c:pt idx="13">
                  <c:v>2.2456999999999998</c:v>
                </c:pt>
                <c:pt idx="14">
                  <c:v>2.2694999999999999</c:v>
                </c:pt>
                <c:pt idx="15">
                  <c:v>2.5936000000000003</c:v>
                </c:pt>
                <c:pt idx="16">
                  <c:v>2.7967</c:v>
                </c:pt>
                <c:pt idx="17">
                  <c:v>3.3908999999999998</c:v>
                </c:pt>
                <c:pt idx="18">
                  <c:v>3.2132000000000001</c:v>
                </c:pt>
                <c:pt idx="19">
                  <c:v>3.8289</c:v>
                </c:pt>
                <c:pt idx="20">
                  <c:v>3.2713000000000001</c:v>
                </c:pt>
                <c:pt idx="21">
                  <c:v>3.4295</c:v>
                </c:pt>
                <c:pt idx="22">
                  <c:v>3.4925000000000002</c:v>
                </c:pt>
                <c:pt idx="23">
                  <c:v>3.3725000000000001</c:v>
                </c:pt>
                <c:pt idx="24">
                  <c:v>3.1368999999999998</c:v>
                </c:pt>
                <c:pt idx="25">
                  <c:v>3.133</c:v>
                </c:pt>
                <c:pt idx="26">
                  <c:v>2.9898000000000002</c:v>
                </c:pt>
                <c:pt idx="27">
                  <c:v>3.0055000000000001</c:v>
                </c:pt>
                <c:pt idx="28">
                  <c:v>2.7363</c:v>
                </c:pt>
                <c:pt idx="29">
                  <c:v>2.6364000000000001</c:v>
                </c:pt>
                <c:pt idx="30">
                  <c:v>2.4286000000000003</c:v>
                </c:pt>
                <c:pt idx="31">
                  <c:v>2.1597</c:v>
                </c:pt>
                <c:pt idx="32">
                  <c:v>1.9928999999999999</c:v>
                </c:pt>
                <c:pt idx="33">
                  <c:v>1.9018999999999999</c:v>
                </c:pt>
                <c:pt idx="34">
                  <c:v>1.8831</c:v>
                </c:pt>
                <c:pt idx="35">
                  <c:v>1.7466999999999999</c:v>
                </c:pt>
                <c:pt idx="36">
                  <c:v>1.7028999999999999</c:v>
                </c:pt>
                <c:pt idx="37">
                  <c:v>1.6240000000000001</c:v>
                </c:pt>
              </c:numCache>
            </c:numRef>
          </c:val>
        </c:ser>
        <c:dLbls>
          <c:showLegendKey val="0"/>
          <c:showVal val="0"/>
          <c:showCatName val="0"/>
          <c:showSerName val="0"/>
          <c:showPercent val="0"/>
          <c:showBubbleSize val="0"/>
        </c:dLbls>
        <c:gapWidth val="14"/>
        <c:overlap val="100"/>
        <c:axId val="184344576"/>
        <c:axId val="623082240"/>
      </c:barChart>
      <c:catAx>
        <c:axId val="184344576"/>
        <c:scaling>
          <c:orientation val="minMax"/>
        </c:scaling>
        <c:delete val="0"/>
        <c:axPos val="b"/>
        <c:numFmt formatCode="General" sourceLinked="1"/>
        <c:majorTickMark val="none"/>
        <c:minorTickMark val="none"/>
        <c:tickLblPos val="nextTo"/>
        <c:crossAx val="623082240"/>
        <c:crosses val="autoZero"/>
        <c:auto val="1"/>
        <c:lblAlgn val="ctr"/>
        <c:lblOffset val="100"/>
        <c:noMultiLvlLbl val="0"/>
      </c:catAx>
      <c:valAx>
        <c:axId val="623082240"/>
        <c:scaling>
          <c:orientation val="minMax"/>
        </c:scaling>
        <c:delete val="0"/>
        <c:axPos val="l"/>
        <c:numFmt formatCode="0%" sourceLinked="0"/>
        <c:majorTickMark val="out"/>
        <c:minorTickMark val="none"/>
        <c:tickLblPos val="nextTo"/>
        <c:crossAx val="184344576"/>
        <c:crosses val="autoZero"/>
        <c:crossBetween val="between"/>
      </c:valAx>
      <c:spPr>
        <a:ln w="19050"/>
      </c:spPr>
    </c:plotArea>
    <c:legend>
      <c:legendPos val="r"/>
      <c:layout>
        <c:manualLayout>
          <c:xMode val="edge"/>
          <c:yMode val="edge"/>
          <c:x val="9.3077317671380777E-2"/>
          <c:y val="0.12052017514254727"/>
          <c:w val="0.16481696855030931"/>
          <c:h val="0.13015140493956809"/>
        </c:manualLayout>
      </c:layout>
      <c:overlay val="0"/>
    </c:legend>
    <c:plotVisOnly val="1"/>
    <c:dispBlanksAs val="gap"/>
    <c:showDLblsOverMax val="0"/>
  </c:chart>
  <c:spPr>
    <a:ln>
      <a:noFill/>
    </a:ln>
  </c:spPr>
  <c:txPr>
    <a:bodyPr/>
    <a:lstStyle/>
    <a:p>
      <a:pPr>
        <a:defRPr sz="1800"/>
      </a:pPr>
      <a:endParaRPr lang="is-I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02842502492179E-2"/>
          <c:y val="0.12617742146762551"/>
          <c:w val="0.86265885178535939"/>
          <c:h val="0.64786836758195021"/>
        </c:manualLayout>
      </c:layout>
      <c:lineChart>
        <c:grouping val="standard"/>
        <c:varyColors val="0"/>
        <c:ser>
          <c:idx val="0"/>
          <c:order val="0"/>
          <c:spPr>
            <a:ln w="50800">
              <a:solidFill>
                <a:schemeClr val="accent1">
                  <a:lumMod val="60000"/>
                  <a:lumOff val="40000"/>
                </a:schemeClr>
              </a:solidFill>
            </a:ln>
          </c:spPr>
          <c:marker>
            <c:symbol val="none"/>
          </c:marker>
          <c:cat>
            <c:numRef>
              <c:f>'D8'!$A$6:$A$37</c:f>
              <c:numCache>
                <c:formatCode>yyyy</c:formatCode>
                <c:ptCount val="32"/>
                <c:pt idx="0">
                  <c:v>29403</c:v>
                </c:pt>
                <c:pt idx="1">
                  <c:v>29768</c:v>
                </c:pt>
                <c:pt idx="2">
                  <c:v>30133</c:v>
                </c:pt>
                <c:pt idx="3">
                  <c:v>30498</c:v>
                </c:pt>
                <c:pt idx="4">
                  <c:v>30864</c:v>
                </c:pt>
                <c:pt idx="5">
                  <c:v>31229</c:v>
                </c:pt>
                <c:pt idx="6">
                  <c:v>31594</c:v>
                </c:pt>
                <c:pt idx="7">
                  <c:v>31959</c:v>
                </c:pt>
                <c:pt idx="8">
                  <c:v>32325</c:v>
                </c:pt>
                <c:pt idx="9">
                  <c:v>32690</c:v>
                </c:pt>
                <c:pt idx="10">
                  <c:v>33055</c:v>
                </c:pt>
                <c:pt idx="11">
                  <c:v>33420</c:v>
                </c:pt>
                <c:pt idx="12">
                  <c:v>33786</c:v>
                </c:pt>
                <c:pt idx="13">
                  <c:v>34151</c:v>
                </c:pt>
                <c:pt idx="14">
                  <c:v>34516</c:v>
                </c:pt>
                <c:pt idx="15">
                  <c:v>34881</c:v>
                </c:pt>
                <c:pt idx="16">
                  <c:v>35247</c:v>
                </c:pt>
                <c:pt idx="17">
                  <c:v>35612</c:v>
                </c:pt>
                <c:pt idx="18">
                  <c:v>35977</c:v>
                </c:pt>
                <c:pt idx="19">
                  <c:v>36342</c:v>
                </c:pt>
                <c:pt idx="20">
                  <c:v>36708</c:v>
                </c:pt>
                <c:pt idx="21">
                  <c:v>37073</c:v>
                </c:pt>
                <c:pt idx="22">
                  <c:v>37438</c:v>
                </c:pt>
                <c:pt idx="23">
                  <c:v>37803</c:v>
                </c:pt>
                <c:pt idx="24">
                  <c:v>38169</c:v>
                </c:pt>
                <c:pt idx="25">
                  <c:v>38534</c:v>
                </c:pt>
                <c:pt idx="26">
                  <c:v>38899</c:v>
                </c:pt>
                <c:pt idx="27">
                  <c:v>39264</c:v>
                </c:pt>
                <c:pt idx="28">
                  <c:v>39630</c:v>
                </c:pt>
                <c:pt idx="29">
                  <c:v>39995</c:v>
                </c:pt>
                <c:pt idx="30">
                  <c:v>40360</c:v>
                </c:pt>
                <c:pt idx="31">
                  <c:v>40725</c:v>
                </c:pt>
              </c:numCache>
            </c:numRef>
          </c:cat>
          <c:val>
            <c:numRef>
              <c:f>'D8'!$B$6:$B$37</c:f>
              <c:numCache>
                <c:formatCode>0.0%</c:formatCode>
                <c:ptCount val="32"/>
                <c:pt idx="0">
                  <c:v>7.3999999999999996E-2</c:v>
                </c:pt>
                <c:pt idx="1">
                  <c:v>7.3999999999999996E-2</c:v>
                </c:pt>
                <c:pt idx="2">
                  <c:v>7.3999999999999996E-2</c:v>
                </c:pt>
                <c:pt idx="3">
                  <c:v>7.3999999999999996E-2</c:v>
                </c:pt>
                <c:pt idx="4">
                  <c:v>7.3999999999999996E-2</c:v>
                </c:pt>
              </c:numCache>
            </c:numRef>
          </c:val>
          <c:smooth val="0"/>
        </c:ser>
        <c:ser>
          <c:idx val="1"/>
          <c:order val="1"/>
          <c:spPr>
            <a:ln w="50800">
              <a:solidFill>
                <a:schemeClr val="accent1">
                  <a:lumMod val="60000"/>
                  <a:lumOff val="40000"/>
                </a:schemeClr>
              </a:solidFill>
            </a:ln>
          </c:spPr>
          <c:marker>
            <c:symbol val="none"/>
          </c:marker>
          <c:cat>
            <c:numRef>
              <c:f>'D8'!$A$6:$A$37</c:f>
              <c:numCache>
                <c:formatCode>yyyy</c:formatCode>
                <c:ptCount val="32"/>
                <c:pt idx="0">
                  <c:v>29403</c:v>
                </c:pt>
                <c:pt idx="1">
                  <c:v>29768</c:v>
                </c:pt>
                <c:pt idx="2">
                  <c:v>30133</c:v>
                </c:pt>
                <c:pt idx="3">
                  <c:v>30498</c:v>
                </c:pt>
                <c:pt idx="4">
                  <c:v>30864</c:v>
                </c:pt>
                <c:pt idx="5">
                  <c:v>31229</c:v>
                </c:pt>
                <c:pt idx="6">
                  <c:v>31594</c:v>
                </c:pt>
                <c:pt idx="7">
                  <c:v>31959</c:v>
                </c:pt>
                <c:pt idx="8">
                  <c:v>32325</c:v>
                </c:pt>
                <c:pt idx="9">
                  <c:v>32690</c:v>
                </c:pt>
                <c:pt idx="10">
                  <c:v>33055</c:v>
                </c:pt>
                <c:pt idx="11">
                  <c:v>33420</c:v>
                </c:pt>
                <c:pt idx="12">
                  <c:v>33786</c:v>
                </c:pt>
                <c:pt idx="13">
                  <c:v>34151</c:v>
                </c:pt>
                <c:pt idx="14">
                  <c:v>34516</c:v>
                </c:pt>
                <c:pt idx="15">
                  <c:v>34881</c:v>
                </c:pt>
                <c:pt idx="16">
                  <c:v>35247</c:v>
                </c:pt>
                <c:pt idx="17">
                  <c:v>35612</c:v>
                </c:pt>
                <c:pt idx="18">
                  <c:v>35977</c:v>
                </c:pt>
                <c:pt idx="19">
                  <c:v>36342</c:v>
                </c:pt>
                <c:pt idx="20">
                  <c:v>36708</c:v>
                </c:pt>
                <c:pt idx="21">
                  <c:v>37073</c:v>
                </c:pt>
                <c:pt idx="22">
                  <c:v>37438</c:v>
                </c:pt>
                <c:pt idx="23">
                  <c:v>37803</c:v>
                </c:pt>
                <c:pt idx="24">
                  <c:v>38169</c:v>
                </c:pt>
                <c:pt idx="25">
                  <c:v>38534</c:v>
                </c:pt>
                <c:pt idx="26">
                  <c:v>38899</c:v>
                </c:pt>
                <c:pt idx="27">
                  <c:v>39264</c:v>
                </c:pt>
                <c:pt idx="28">
                  <c:v>39630</c:v>
                </c:pt>
                <c:pt idx="29">
                  <c:v>39995</c:v>
                </c:pt>
                <c:pt idx="30">
                  <c:v>40360</c:v>
                </c:pt>
                <c:pt idx="31">
                  <c:v>40725</c:v>
                </c:pt>
              </c:numCache>
            </c:numRef>
          </c:cat>
          <c:val>
            <c:numRef>
              <c:f>'D8'!$C$6:$C$37</c:f>
              <c:numCache>
                <c:formatCode>0.0%</c:formatCode>
                <c:ptCount val="32"/>
                <c:pt idx="4">
                  <c:v>0.14957142857142899</c:v>
                </c:pt>
                <c:pt idx="5">
                  <c:v>0.14957142857142899</c:v>
                </c:pt>
                <c:pt idx="6">
                  <c:v>0.14957142857142899</c:v>
                </c:pt>
                <c:pt idx="7">
                  <c:v>0.14957142857142899</c:v>
                </c:pt>
                <c:pt idx="8">
                  <c:v>0.14957142857142899</c:v>
                </c:pt>
                <c:pt idx="9">
                  <c:v>0.14957142857142899</c:v>
                </c:pt>
                <c:pt idx="10">
                  <c:v>0.14957142857142899</c:v>
                </c:pt>
                <c:pt idx="11">
                  <c:v>0.14957142857142899</c:v>
                </c:pt>
              </c:numCache>
            </c:numRef>
          </c:val>
          <c:smooth val="0"/>
        </c:ser>
        <c:ser>
          <c:idx val="2"/>
          <c:order val="2"/>
          <c:spPr>
            <a:ln w="50800">
              <a:solidFill>
                <a:schemeClr val="accent1">
                  <a:lumMod val="60000"/>
                  <a:lumOff val="40000"/>
                </a:schemeClr>
              </a:solidFill>
            </a:ln>
          </c:spPr>
          <c:marker>
            <c:symbol val="none"/>
          </c:marker>
          <c:cat>
            <c:numRef>
              <c:f>'D8'!$A$6:$A$37</c:f>
              <c:numCache>
                <c:formatCode>yyyy</c:formatCode>
                <c:ptCount val="32"/>
                <c:pt idx="0">
                  <c:v>29403</c:v>
                </c:pt>
                <c:pt idx="1">
                  <c:v>29768</c:v>
                </c:pt>
                <c:pt idx="2">
                  <c:v>30133</c:v>
                </c:pt>
                <c:pt idx="3">
                  <c:v>30498</c:v>
                </c:pt>
                <c:pt idx="4">
                  <c:v>30864</c:v>
                </c:pt>
                <c:pt idx="5">
                  <c:v>31229</c:v>
                </c:pt>
                <c:pt idx="6">
                  <c:v>31594</c:v>
                </c:pt>
                <c:pt idx="7">
                  <c:v>31959</c:v>
                </c:pt>
                <c:pt idx="8">
                  <c:v>32325</c:v>
                </c:pt>
                <c:pt idx="9">
                  <c:v>32690</c:v>
                </c:pt>
                <c:pt idx="10">
                  <c:v>33055</c:v>
                </c:pt>
                <c:pt idx="11">
                  <c:v>33420</c:v>
                </c:pt>
                <c:pt idx="12">
                  <c:v>33786</c:v>
                </c:pt>
                <c:pt idx="13">
                  <c:v>34151</c:v>
                </c:pt>
                <c:pt idx="14">
                  <c:v>34516</c:v>
                </c:pt>
                <c:pt idx="15">
                  <c:v>34881</c:v>
                </c:pt>
                <c:pt idx="16">
                  <c:v>35247</c:v>
                </c:pt>
                <c:pt idx="17">
                  <c:v>35612</c:v>
                </c:pt>
                <c:pt idx="18">
                  <c:v>35977</c:v>
                </c:pt>
                <c:pt idx="19">
                  <c:v>36342</c:v>
                </c:pt>
                <c:pt idx="20">
                  <c:v>36708</c:v>
                </c:pt>
                <c:pt idx="21">
                  <c:v>37073</c:v>
                </c:pt>
                <c:pt idx="22">
                  <c:v>37438</c:v>
                </c:pt>
                <c:pt idx="23">
                  <c:v>37803</c:v>
                </c:pt>
                <c:pt idx="24">
                  <c:v>38169</c:v>
                </c:pt>
                <c:pt idx="25">
                  <c:v>38534</c:v>
                </c:pt>
                <c:pt idx="26">
                  <c:v>38899</c:v>
                </c:pt>
                <c:pt idx="27">
                  <c:v>39264</c:v>
                </c:pt>
                <c:pt idx="28">
                  <c:v>39630</c:v>
                </c:pt>
                <c:pt idx="29">
                  <c:v>39995</c:v>
                </c:pt>
                <c:pt idx="30">
                  <c:v>40360</c:v>
                </c:pt>
                <c:pt idx="31">
                  <c:v>40725</c:v>
                </c:pt>
              </c:numCache>
            </c:numRef>
          </c:cat>
          <c:val>
            <c:numRef>
              <c:f>'D8'!$D$6:$D$37</c:f>
              <c:numCache>
                <c:formatCode>0.0%</c:formatCode>
                <c:ptCount val="32"/>
                <c:pt idx="11">
                  <c:v>0.21219047619047618</c:v>
                </c:pt>
                <c:pt idx="12">
                  <c:v>0.21219047619047618</c:v>
                </c:pt>
                <c:pt idx="13">
                  <c:v>0.21219047619047618</c:v>
                </c:pt>
                <c:pt idx="14">
                  <c:v>0.21219047619047618</c:v>
                </c:pt>
                <c:pt idx="15">
                  <c:v>0.21219047619047618</c:v>
                </c:pt>
                <c:pt idx="16">
                  <c:v>0.21219047619047618</c:v>
                </c:pt>
                <c:pt idx="17">
                  <c:v>0.21219047619047618</c:v>
                </c:pt>
                <c:pt idx="18">
                  <c:v>0.21219047619047618</c:v>
                </c:pt>
                <c:pt idx="19">
                  <c:v>0.21219047619047618</c:v>
                </c:pt>
                <c:pt idx="20">
                  <c:v>0.21219047619047618</c:v>
                </c:pt>
                <c:pt idx="21">
                  <c:v>0.21219047619047618</c:v>
                </c:pt>
                <c:pt idx="22">
                  <c:v>0.21219047619047618</c:v>
                </c:pt>
                <c:pt idx="23">
                  <c:v>0.21219047619047618</c:v>
                </c:pt>
                <c:pt idx="24">
                  <c:v>0.21219047619047618</c:v>
                </c:pt>
                <c:pt idx="25">
                  <c:v>0.21219047619047618</c:v>
                </c:pt>
                <c:pt idx="26">
                  <c:v>0.21219047619047618</c:v>
                </c:pt>
                <c:pt idx="27">
                  <c:v>0.21219047619047618</c:v>
                </c:pt>
                <c:pt idx="28">
                  <c:v>0.21219047619047618</c:v>
                </c:pt>
                <c:pt idx="29">
                  <c:v>0.21219047619047618</c:v>
                </c:pt>
                <c:pt idx="30">
                  <c:v>0.21219047619047618</c:v>
                </c:pt>
                <c:pt idx="31">
                  <c:v>0.21219047619047618</c:v>
                </c:pt>
              </c:numCache>
            </c:numRef>
          </c:val>
          <c:smooth val="0"/>
        </c:ser>
        <c:ser>
          <c:idx val="3"/>
          <c:order val="3"/>
          <c:tx>
            <c:v>EBITDA (%)</c:v>
          </c:tx>
          <c:spPr>
            <a:ln w="50800">
              <a:solidFill>
                <a:srgbClr val="002060"/>
              </a:solidFill>
            </a:ln>
          </c:spPr>
          <c:marker>
            <c:symbol val="none"/>
          </c:marker>
          <c:cat>
            <c:numRef>
              <c:f>'D8'!$A$6:$A$37</c:f>
              <c:numCache>
                <c:formatCode>yyyy</c:formatCode>
                <c:ptCount val="32"/>
                <c:pt idx="0">
                  <c:v>29403</c:v>
                </c:pt>
                <c:pt idx="1">
                  <c:v>29768</c:v>
                </c:pt>
                <c:pt idx="2">
                  <c:v>30133</c:v>
                </c:pt>
                <c:pt idx="3">
                  <c:v>30498</c:v>
                </c:pt>
                <c:pt idx="4">
                  <c:v>30864</c:v>
                </c:pt>
                <c:pt idx="5">
                  <c:v>31229</c:v>
                </c:pt>
                <c:pt idx="6">
                  <c:v>31594</c:v>
                </c:pt>
                <c:pt idx="7">
                  <c:v>31959</c:v>
                </c:pt>
                <c:pt idx="8">
                  <c:v>32325</c:v>
                </c:pt>
                <c:pt idx="9">
                  <c:v>32690</c:v>
                </c:pt>
                <c:pt idx="10">
                  <c:v>33055</c:v>
                </c:pt>
                <c:pt idx="11">
                  <c:v>33420</c:v>
                </c:pt>
                <c:pt idx="12">
                  <c:v>33786</c:v>
                </c:pt>
                <c:pt idx="13">
                  <c:v>34151</c:v>
                </c:pt>
                <c:pt idx="14">
                  <c:v>34516</c:v>
                </c:pt>
                <c:pt idx="15">
                  <c:v>34881</c:v>
                </c:pt>
                <c:pt idx="16">
                  <c:v>35247</c:v>
                </c:pt>
                <c:pt idx="17">
                  <c:v>35612</c:v>
                </c:pt>
                <c:pt idx="18">
                  <c:v>35977</c:v>
                </c:pt>
                <c:pt idx="19">
                  <c:v>36342</c:v>
                </c:pt>
                <c:pt idx="20">
                  <c:v>36708</c:v>
                </c:pt>
                <c:pt idx="21">
                  <c:v>37073</c:v>
                </c:pt>
                <c:pt idx="22">
                  <c:v>37438</c:v>
                </c:pt>
                <c:pt idx="23">
                  <c:v>37803</c:v>
                </c:pt>
                <c:pt idx="24">
                  <c:v>38169</c:v>
                </c:pt>
                <c:pt idx="25">
                  <c:v>38534</c:v>
                </c:pt>
                <c:pt idx="26">
                  <c:v>38899</c:v>
                </c:pt>
                <c:pt idx="27">
                  <c:v>39264</c:v>
                </c:pt>
                <c:pt idx="28">
                  <c:v>39630</c:v>
                </c:pt>
                <c:pt idx="29">
                  <c:v>39995</c:v>
                </c:pt>
                <c:pt idx="30">
                  <c:v>40360</c:v>
                </c:pt>
                <c:pt idx="31">
                  <c:v>40725</c:v>
                </c:pt>
              </c:numCache>
            </c:numRef>
          </c:cat>
          <c:val>
            <c:numRef>
              <c:f>'D8'!$E$6:$E$37</c:f>
              <c:numCache>
                <c:formatCode>0.0%</c:formatCode>
                <c:ptCount val="32"/>
                <c:pt idx="0">
                  <c:v>0.105</c:v>
                </c:pt>
                <c:pt idx="1">
                  <c:v>0.1</c:v>
                </c:pt>
                <c:pt idx="2">
                  <c:v>3.9E-2</c:v>
                </c:pt>
                <c:pt idx="3">
                  <c:v>5.1999999999999998E-2</c:v>
                </c:pt>
                <c:pt idx="4">
                  <c:v>0.107</c:v>
                </c:pt>
                <c:pt idx="5">
                  <c:v>0.124</c:v>
                </c:pt>
                <c:pt idx="6">
                  <c:v>0.17199999999999999</c:v>
                </c:pt>
                <c:pt idx="7">
                  <c:v>0.151</c:v>
                </c:pt>
                <c:pt idx="8">
                  <c:v>0.129</c:v>
                </c:pt>
                <c:pt idx="9">
                  <c:v>0.16800000000000001</c:v>
                </c:pt>
                <c:pt idx="10">
                  <c:v>0.19600000000000001</c:v>
                </c:pt>
                <c:pt idx="11">
                  <c:v>0.17399999999999999</c:v>
                </c:pt>
                <c:pt idx="12">
                  <c:v>0.19600000000000001</c:v>
                </c:pt>
                <c:pt idx="13">
                  <c:v>0.20399999999999999</c:v>
                </c:pt>
                <c:pt idx="14">
                  <c:v>0.20599999999999999</c:v>
                </c:pt>
                <c:pt idx="15">
                  <c:v>0.19400000000000001</c:v>
                </c:pt>
                <c:pt idx="16">
                  <c:v>0.17699999999999999</c:v>
                </c:pt>
                <c:pt idx="17">
                  <c:v>0.17</c:v>
                </c:pt>
                <c:pt idx="18">
                  <c:v>0.19699999999999998</c:v>
                </c:pt>
                <c:pt idx="19">
                  <c:v>0.18600000000000003</c:v>
                </c:pt>
                <c:pt idx="20">
                  <c:v>0.19399999999999998</c:v>
                </c:pt>
                <c:pt idx="21">
                  <c:v>0.24399999999999999</c:v>
                </c:pt>
                <c:pt idx="22">
                  <c:v>0.23499999999999999</c:v>
                </c:pt>
                <c:pt idx="23">
                  <c:v>0.21299999999999999</c:v>
                </c:pt>
                <c:pt idx="24">
                  <c:v>0.17100000000000001</c:v>
                </c:pt>
                <c:pt idx="25">
                  <c:v>0.19500000000000001</c:v>
                </c:pt>
                <c:pt idx="26">
                  <c:v>0.24299999999999999</c:v>
                </c:pt>
                <c:pt idx="27">
                  <c:v>0.214</c:v>
                </c:pt>
                <c:pt idx="28">
                  <c:v>0.25</c:v>
                </c:pt>
                <c:pt idx="29">
                  <c:v>0.26300000000000001</c:v>
                </c:pt>
                <c:pt idx="30">
                  <c:v>0.26600000000000001</c:v>
                </c:pt>
                <c:pt idx="31">
                  <c:v>0.26400000000000001</c:v>
                </c:pt>
              </c:numCache>
            </c:numRef>
          </c:val>
          <c:smooth val="0"/>
        </c:ser>
        <c:ser>
          <c:idx val="4"/>
          <c:order val="4"/>
          <c:marker>
            <c:symbol val="none"/>
          </c:marker>
          <c:errBars>
            <c:errDir val="y"/>
            <c:errBarType val="plus"/>
            <c:errValType val="fixedVal"/>
            <c:noEndCap val="1"/>
            <c:val val="0.30000000000000004"/>
            <c:spPr>
              <a:ln>
                <a:prstDash val="dash"/>
              </a:ln>
            </c:spPr>
          </c:errBars>
          <c:cat>
            <c:numRef>
              <c:f>'D8'!$A$6:$A$37</c:f>
              <c:numCache>
                <c:formatCode>yyyy</c:formatCode>
                <c:ptCount val="32"/>
                <c:pt idx="0">
                  <c:v>29403</c:v>
                </c:pt>
                <c:pt idx="1">
                  <c:v>29768</c:v>
                </c:pt>
                <c:pt idx="2">
                  <c:v>30133</c:v>
                </c:pt>
                <c:pt idx="3">
                  <c:v>30498</c:v>
                </c:pt>
                <c:pt idx="4">
                  <c:v>30864</c:v>
                </c:pt>
                <c:pt idx="5">
                  <c:v>31229</c:v>
                </c:pt>
                <c:pt idx="6">
                  <c:v>31594</c:v>
                </c:pt>
                <c:pt idx="7">
                  <c:v>31959</c:v>
                </c:pt>
                <c:pt idx="8">
                  <c:v>32325</c:v>
                </c:pt>
                <c:pt idx="9">
                  <c:v>32690</c:v>
                </c:pt>
                <c:pt idx="10">
                  <c:v>33055</c:v>
                </c:pt>
                <c:pt idx="11">
                  <c:v>33420</c:v>
                </c:pt>
                <c:pt idx="12">
                  <c:v>33786</c:v>
                </c:pt>
                <c:pt idx="13">
                  <c:v>34151</c:v>
                </c:pt>
                <c:pt idx="14">
                  <c:v>34516</c:v>
                </c:pt>
                <c:pt idx="15">
                  <c:v>34881</c:v>
                </c:pt>
                <c:pt idx="16">
                  <c:v>35247</c:v>
                </c:pt>
                <c:pt idx="17">
                  <c:v>35612</c:v>
                </c:pt>
                <c:pt idx="18">
                  <c:v>35977</c:v>
                </c:pt>
                <c:pt idx="19">
                  <c:v>36342</c:v>
                </c:pt>
                <c:pt idx="20">
                  <c:v>36708</c:v>
                </c:pt>
                <c:pt idx="21">
                  <c:v>37073</c:v>
                </c:pt>
                <c:pt idx="22">
                  <c:v>37438</c:v>
                </c:pt>
                <c:pt idx="23">
                  <c:v>37803</c:v>
                </c:pt>
                <c:pt idx="24">
                  <c:v>38169</c:v>
                </c:pt>
                <c:pt idx="25">
                  <c:v>38534</c:v>
                </c:pt>
                <c:pt idx="26">
                  <c:v>38899</c:v>
                </c:pt>
                <c:pt idx="27">
                  <c:v>39264</c:v>
                </c:pt>
                <c:pt idx="28">
                  <c:v>39630</c:v>
                </c:pt>
                <c:pt idx="29">
                  <c:v>39995</c:v>
                </c:pt>
                <c:pt idx="30">
                  <c:v>40360</c:v>
                </c:pt>
                <c:pt idx="31">
                  <c:v>40725</c:v>
                </c:pt>
              </c:numCache>
            </c:numRef>
          </c:cat>
          <c:val>
            <c:numRef>
              <c:f>'D8'!$F$6:$F$37</c:f>
              <c:numCache>
                <c:formatCode>General</c:formatCode>
                <c:ptCount val="32"/>
                <c:pt idx="4" formatCode="0.0%">
                  <c:v>0.01</c:v>
                </c:pt>
                <c:pt idx="11" formatCode="0.0%">
                  <c:v>0.01</c:v>
                </c:pt>
              </c:numCache>
            </c:numRef>
          </c:val>
          <c:smooth val="0"/>
        </c:ser>
        <c:dLbls>
          <c:showLegendKey val="0"/>
          <c:showVal val="0"/>
          <c:showCatName val="0"/>
          <c:showSerName val="0"/>
          <c:showPercent val="0"/>
          <c:showBubbleSize val="0"/>
        </c:dLbls>
        <c:marker val="1"/>
        <c:smooth val="0"/>
        <c:axId val="185631232"/>
        <c:axId val="626214016"/>
      </c:lineChart>
      <c:dateAx>
        <c:axId val="185631232"/>
        <c:scaling>
          <c:orientation val="minMax"/>
        </c:scaling>
        <c:delete val="0"/>
        <c:axPos val="b"/>
        <c:numFmt formatCode="yyyy" sourceLinked="1"/>
        <c:majorTickMark val="out"/>
        <c:minorTickMark val="none"/>
        <c:tickLblPos val="nextTo"/>
        <c:crossAx val="626214016"/>
        <c:crosses val="autoZero"/>
        <c:auto val="1"/>
        <c:lblOffset val="100"/>
        <c:baseTimeUnit val="years"/>
      </c:dateAx>
      <c:valAx>
        <c:axId val="626214016"/>
        <c:scaling>
          <c:orientation val="minMax"/>
        </c:scaling>
        <c:delete val="0"/>
        <c:axPos val="l"/>
        <c:numFmt formatCode="0%" sourceLinked="0"/>
        <c:majorTickMark val="in"/>
        <c:minorTickMark val="none"/>
        <c:tickLblPos val="nextTo"/>
        <c:crossAx val="185631232"/>
        <c:crosses val="autoZero"/>
        <c:crossBetween val="midCat"/>
      </c:valAx>
    </c:plotArea>
    <c:plotVisOnly val="1"/>
    <c:dispBlanksAs val="gap"/>
    <c:showDLblsOverMax val="0"/>
  </c:chart>
  <c:spPr>
    <a:ln>
      <a:noFill/>
    </a:ln>
  </c:spPr>
  <c:txPr>
    <a:bodyPr/>
    <a:lstStyle/>
    <a:p>
      <a:pPr>
        <a:defRPr sz="1800"/>
      </a:pPr>
      <a:endParaRPr lang="is-I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s-IS"/>
              <a:t>Total</a:t>
            </a:r>
            <a:r>
              <a:rPr lang="is-IS" baseline="0"/>
              <a:t> turnover of foreign debet and credit cards in Iceland</a:t>
            </a:r>
            <a:endParaRPr lang="is-IS"/>
          </a:p>
        </c:rich>
      </c:tx>
      <c:layout/>
      <c:overlay val="1"/>
    </c:title>
    <c:autoTitleDeleted val="0"/>
    <c:plotArea>
      <c:layout>
        <c:manualLayout>
          <c:layoutTarget val="inner"/>
          <c:xMode val="edge"/>
          <c:yMode val="edge"/>
          <c:x val="6.542514998247638E-2"/>
          <c:y val="0.12071796662457976"/>
          <c:w val="0.91546599542784646"/>
          <c:h val="0.6410818502948854"/>
        </c:manualLayout>
      </c:layout>
      <c:lineChart>
        <c:grouping val="standard"/>
        <c:varyColors val="0"/>
        <c:ser>
          <c:idx val="0"/>
          <c:order val="0"/>
          <c:spPr>
            <a:ln w="50800">
              <a:solidFill>
                <a:srgbClr val="002060"/>
              </a:solidFill>
            </a:ln>
          </c:spPr>
          <c:marker>
            <c:symbol val="none"/>
          </c:marker>
          <c:trendline>
            <c:spPr>
              <a:ln w="38100">
                <a:solidFill>
                  <a:schemeClr val="accent1">
                    <a:lumMod val="60000"/>
                    <a:lumOff val="40000"/>
                  </a:schemeClr>
                </a:solidFill>
                <a:prstDash val="dash"/>
              </a:ln>
            </c:spPr>
            <c:trendlineType val="movingAvg"/>
            <c:period val="12"/>
            <c:dispRSqr val="0"/>
            <c:dispEq val="0"/>
          </c:trendline>
          <c:cat>
            <c:numRef>
              <c:f>'D10'!$F$13:$F$141</c:f>
              <c:numCache>
                <c:formatCode>mmm\-yy</c:formatCode>
                <c:ptCount val="129"/>
                <c:pt idx="0">
                  <c:v>37500</c:v>
                </c:pt>
                <c:pt idx="1">
                  <c:v>37530</c:v>
                </c:pt>
                <c:pt idx="2">
                  <c:v>37561</c:v>
                </c:pt>
                <c:pt idx="3">
                  <c:v>37591</c:v>
                </c:pt>
                <c:pt idx="4">
                  <c:v>37622</c:v>
                </c:pt>
                <c:pt idx="5">
                  <c:v>37653</c:v>
                </c:pt>
                <c:pt idx="6">
                  <c:v>37681</c:v>
                </c:pt>
                <c:pt idx="7">
                  <c:v>37712</c:v>
                </c:pt>
                <c:pt idx="8">
                  <c:v>37742</c:v>
                </c:pt>
                <c:pt idx="9">
                  <c:v>37773</c:v>
                </c:pt>
                <c:pt idx="10">
                  <c:v>37803</c:v>
                </c:pt>
                <c:pt idx="11">
                  <c:v>37834</c:v>
                </c:pt>
                <c:pt idx="12">
                  <c:v>37865</c:v>
                </c:pt>
                <c:pt idx="13">
                  <c:v>37895</c:v>
                </c:pt>
                <c:pt idx="14">
                  <c:v>37926</c:v>
                </c:pt>
                <c:pt idx="15">
                  <c:v>37956</c:v>
                </c:pt>
                <c:pt idx="16">
                  <c:v>37987</c:v>
                </c:pt>
                <c:pt idx="17">
                  <c:v>38018</c:v>
                </c:pt>
                <c:pt idx="18">
                  <c:v>38047</c:v>
                </c:pt>
                <c:pt idx="19">
                  <c:v>38078</c:v>
                </c:pt>
                <c:pt idx="20">
                  <c:v>38108</c:v>
                </c:pt>
                <c:pt idx="21">
                  <c:v>38139</c:v>
                </c:pt>
                <c:pt idx="22">
                  <c:v>38169</c:v>
                </c:pt>
                <c:pt idx="23">
                  <c:v>38200</c:v>
                </c:pt>
                <c:pt idx="24">
                  <c:v>38231</c:v>
                </c:pt>
                <c:pt idx="25">
                  <c:v>38261</c:v>
                </c:pt>
                <c:pt idx="26">
                  <c:v>38292</c:v>
                </c:pt>
                <c:pt idx="27">
                  <c:v>38322</c:v>
                </c:pt>
                <c:pt idx="28">
                  <c:v>38353</c:v>
                </c:pt>
                <c:pt idx="29">
                  <c:v>38384</c:v>
                </c:pt>
                <c:pt idx="30">
                  <c:v>38412</c:v>
                </c:pt>
                <c:pt idx="31">
                  <c:v>38443</c:v>
                </c:pt>
                <c:pt idx="32">
                  <c:v>38473</c:v>
                </c:pt>
                <c:pt idx="33">
                  <c:v>38504</c:v>
                </c:pt>
                <c:pt idx="34">
                  <c:v>38534</c:v>
                </c:pt>
                <c:pt idx="35">
                  <c:v>38565</c:v>
                </c:pt>
                <c:pt idx="36">
                  <c:v>38596</c:v>
                </c:pt>
                <c:pt idx="37">
                  <c:v>38626</c:v>
                </c:pt>
                <c:pt idx="38">
                  <c:v>38657</c:v>
                </c:pt>
                <c:pt idx="39">
                  <c:v>38687</c:v>
                </c:pt>
                <c:pt idx="40">
                  <c:v>38718</c:v>
                </c:pt>
                <c:pt idx="41">
                  <c:v>38749</c:v>
                </c:pt>
                <c:pt idx="42">
                  <c:v>38777</c:v>
                </c:pt>
                <c:pt idx="43">
                  <c:v>38808</c:v>
                </c:pt>
                <c:pt idx="44">
                  <c:v>38838</c:v>
                </c:pt>
                <c:pt idx="45">
                  <c:v>38869</c:v>
                </c:pt>
                <c:pt idx="46">
                  <c:v>38899</c:v>
                </c:pt>
                <c:pt idx="47">
                  <c:v>38930</c:v>
                </c:pt>
                <c:pt idx="48">
                  <c:v>38961</c:v>
                </c:pt>
                <c:pt idx="49">
                  <c:v>38991</c:v>
                </c:pt>
                <c:pt idx="50">
                  <c:v>39022</c:v>
                </c:pt>
                <c:pt idx="51">
                  <c:v>39052</c:v>
                </c:pt>
                <c:pt idx="52">
                  <c:v>39083</c:v>
                </c:pt>
                <c:pt idx="53">
                  <c:v>39114</c:v>
                </c:pt>
                <c:pt idx="54">
                  <c:v>39142</c:v>
                </c:pt>
                <c:pt idx="55">
                  <c:v>39173</c:v>
                </c:pt>
                <c:pt idx="56">
                  <c:v>39203</c:v>
                </c:pt>
                <c:pt idx="57">
                  <c:v>39234</c:v>
                </c:pt>
                <c:pt idx="58">
                  <c:v>39264</c:v>
                </c:pt>
                <c:pt idx="59">
                  <c:v>39295</c:v>
                </c:pt>
                <c:pt idx="60">
                  <c:v>39326</c:v>
                </c:pt>
                <c:pt idx="61">
                  <c:v>39356</c:v>
                </c:pt>
                <c:pt idx="62">
                  <c:v>39387</c:v>
                </c:pt>
                <c:pt idx="63">
                  <c:v>39417</c:v>
                </c:pt>
                <c:pt idx="64">
                  <c:v>39448</c:v>
                </c:pt>
                <c:pt idx="65">
                  <c:v>39479</c:v>
                </c:pt>
                <c:pt idx="66">
                  <c:v>39508</c:v>
                </c:pt>
                <c:pt idx="67">
                  <c:v>39539</c:v>
                </c:pt>
                <c:pt idx="68">
                  <c:v>39569</c:v>
                </c:pt>
                <c:pt idx="69">
                  <c:v>39600</c:v>
                </c:pt>
                <c:pt idx="70">
                  <c:v>39630</c:v>
                </c:pt>
                <c:pt idx="71">
                  <c:v>39661</c:v>
                </c:pt>
                <c:pt idx="72">
                  <c:v>39692</c:v>
                </c:pt>
                <c:pt idx="73">
                  <c:v>39722</c:v>
                </c:pt>
                <c:pt idx="74">
                  <c:v>39753</c:v>
                </c:pt>
                <c:pt idx="75">
                  <c:v>39783</c:v>
                </c:pt>
                <c:pt idx="76">
                  <c:v>39814</c:v>
                </c:pt>
                <c:pt idx="77">
                  <c:v>39845</c:v>
                </c:pt>
                <c:pt idx="78">
                  <c:v>39873</c:v>
                </c:pt>
                <c:pt idx="79">
                  <c:v>39904</c:v>
                </c:pt>
                <c:pt idx="80">
                  <c:v>39934</c:v>
                </c:pt>
                <c:pt idx="81">
                  <c:v>39965</c:v>
                </c:pt>
                <c:pt idx="82">
                  <c:v>39995</c:v>
                </c:pt>
                <c:pt idx="83">
                  <c:v>40026</c:v>
                </c:pt>
                <c:pt idx="84">
                  <c:v>40057</c:v>
                </c:pt>
                <c:pt idx="85">
                  <c:v>40087</c:v>
                </c:pt>
                <c:pt idx="86">
                  <c:v>40118</c:v>
                </c:pt>
                <c:pt idx="87">
                  <c:v>40148</c:v>
                </c:pt>
                <c:pt idx="88">
                  <c:v>40179</c:v>
                </c:pt>
                <c:pt idx="89">
                  <c:v>40210</c:v>
                </c:pt>
                <c:pt idx="90">
                  <c:v>40238</c:v>
                </c:pt>
                <c:pt idx="91">
                  <c:v>40269</c:v>
                </c:pt>
                <c:pt idx="92">
                  <c:v>40299</c:v>
                </c:pt>
                <c:pt idx="93">
                  <c:v>40330</c:v>
                </c:pt>
                <c:pt idx="94">
                  <c:v>40360</c:v>
                </c:pt>
                <c:pt idx="95">
                  <c:v>40391</c:v>
                </c:pt>
                <c:pt idx="96">
                  <c:v>40422</c:v>
                </c:pt>
                <c:pt idx="97">
                  <c:v>40452</c:v>
                </c:pt>
                <c:pt idx="98">
                  <c:v>40483</c:v>
                </c:pt>
                <c:pt idx="99">
                  <c:v>40513</c:v>
                </c:pt>
                <c:pt idx="100">
                  <c:v>40544</c:v>
                </c:pt>
                <c:pt idx="101">
                  <c:v>40575</c:v>
                </c:pt>
                <c:pt idx="102">
                  <c:v>40603</c:v>
                </c:pt>
                <c:pt idx="103">
                  <c:v>40634</c:v>
                </c:pt>
                <c:pt idx="104">
                  <c:v>40664</c:v>
                </c:pt>
                <c:pt idx="105">
                  <c:v>40695</c:v>
                </c:pt>
                <c:pt idx="106">
                  <c:v>40725</c:v>
                </c:pt>
                <c:pt idx="107">
                  <c:v>40756</c:v>
                </c:pt>
                <c:pt idx="108">
                  <c:v>40787</c:v>
                </c:pt>
                <c:pt idx="109">
                  <c:v>40817</c:v>
                </c:pt>
                <c:pt idx="110">
                  <c:v>40848</c:v>
                </c:pt>
                <c:pt idx="111">
                  <c:v>40878</c:v>
                </c:pt>
                <c:pt idx="112">
                  <c:v>40909</c:v>
                </c:pt>
                <c:pt idx="113">
                  <c:v>40940</c:v>
                </c:pt>
                <c:pt idx="114">
                  <c:v>40969</c:v>
                </c:pt>
                <c:pt idx="115">
                  <c:v>41000</c:v>
                </c:pt>
                <c:pt idx="116">
                  <c:v>41030</c:v>
                </c:pt>
                <c:pt idx="117">
                  <c:v>41061</c:v>
                </c:pt>
                <c:pt idx="118">
                  <c:v>41091</c:v>
                </c:pt>
                <c:pt idx="119">
                  <c:v>41122</c:v>
                </c:pt>
                <c:pt idx="120">
                  <c:v>41153</c:v>
                </c:pt>
                <c:pt idx="121">
                  <c:v>41183</c:v>
                </c:pt>
                <c:pt idx="122">
                  <c:v>41214</c:v>
                </c:pt>
                <c:pt idx="123">
                  <c:v>41244</c:v>
                </c:pt>
                <c:pt idx="124">
                  <c:v>41275</c:v>
                </c:pt>
                <c:pt idx="125">
                  <c:v>41306</c:v>
                </c:pt>
                <c:pt idx="126">
                  <c:v>41334</c:v>
                </c:pt>
                <c:pt idx="127">
                  <c:v>41365</c:v>
                </c:pt>
                <c:pt idx="128">
                  <c:v>41395</c:v>
                </c:pt>
              </c:numCache>
            </c:numRef>
          </c:cat>
          <c:val>
            <c:numRef>
              <c:f>'D10'!$G$13:$G$141</c:f>
              <c:numCache>
                <c:formatCode>General</c:formatCode>
                <c:ptCount val="129"/>
                <c:pt idx="0">
                  <c:v>2677.4172274562584</c:v>
                </c:pt>
                <c:pt idx="1">
                  <c:v>2341.8955823293172</c:v>
                </c:pt>
                <c:pt idx="2">
                  <c:v>1182.2346893160484</c:v>
                </c:pt>
                <c:pt idx="3">
                  <c:v>1241.7990174184904</c:v>
                </c:pt>
                <c:pt idx="4">
                  <c:v>1112.9078771695595</c:v>
                </c:pt>
                <c:pt idx="5">
                  <c:v>992.03432902362908</c:v>
                </c:pt>
                <c:pt idx="6">
                  <c:v>1204.6898985443318</c:v>
                </c:pt>
                <c:pt idx="7">
                  <c:v>1389.7229074889867</c:v>
                </c:pt>
                <c:pt idx="8">
                  <c:v>1693.4814651368049</c:v>
                </c:pt>
                <c:pt idx="9">
                  <c:v>2571.531746031746</c:v>
                </c:pt>
                <c:pt idx="10">
                  <c:v>3798.8503311258278</c:v>
                </c:pt>
                <c:pt idx="11">
                  <c:v>4027.5775519222266</c:v>
                </c:pt>
                <c:pt idx="12">
                  <c:v>2887.5822729267225</c:v>
                </c:pt>
                <c:pt idx="13">
                  <c:v>1609.2786026200872</c:v>
                </c:pt>
                <c:pt idx="14">
                  <c:v>1461.8818142171826</c:v>
                </c:pt>
                <c:pt idx="15">
                  <c:v>1174.8873913043478</c:v>
                </c:pt>
                <c:pt idx="16">
                  <c:v>1167.226857887875</c:v>
                </c:pt>
                <c:pt idx="17">
                  <c:v>1136.7227550130776</c:v>
                </c:pt>
                <c:pt idx="18">
                  <c:v>1406.6566970091028</c:v>
                </c:pt>
                <c:pt idx="19">
                  <c:v>1482.0982758620689</c:v>
                </c:pt>
                <c:pt idx="20">
                  <c:v>1698.656690893544</c:v>
                </c:pt>
                <c:pt idx="21">
                  <c:v>2757.123462028002</c:v>
                </c:pt>
                <c:pt idx="22">
                  <c:v>4172.608695652174</c:v>
                </c:pt>
                <c:pt idx="23">
                  <c:v>4744.1508951406649</c:v>
                </c:pt>
                <c:pt idx="24">
                  <c:v>2826.3781833616304</c:v>
                </c:pt>
                <c:pt idx="25">
                  <c:v>1630.3003369839932</c:v>
                </c:pt>
                <c:pt idx="26">
                  <c:v>1445.3417402269861</c:v>
                </c:pt>
                <c:pt idx="27">
                  <c:v>1127.2029288702929</c:v>
                </c:pt>
                <c:pt idx="28">
                  <c:v>1203.6371237458195</c:v>
                </c:pt>
                <c:pt idx="29">
                  <c:v>1017.5256570713392</c:v>
                </c:pt>
                <c:pt idx="30">
                  <c:v>1388.0310559006211</c:v>
                </c:pt>
                <c:pt idx="31">
                  <c:v>1565.3194214876034</c:v>
                </c:pt>
                <c:pt idx="32">
                  <c:v>2141.0839218944748</c:v>
                </c:pt>
                <c:pt idx="33">
                  <c:v>3123.77599009901</c:v>
                </c:pt>
                <c:pt idx="34">
                  <c:v>4346.8665018541406</c:v>
                </c:pt>
                <c:pt idx="35">
                  <c:v>5320.5172697368425</c:v>
                </c:pt>
                <c:pt idx="36">
                  <c:v>3145.1373025516405</c:v>
                </c:pt>
                <c:pt idx="37">
                  <c:v>1751.8333333333335</c:v>
                </c:pt>
                <c:pt idx="38">
                  <c:v>1442.8669354838712</c:v>
                </c:pt>
                <c:pt idx="39">
                  <c:v>1191.4314985938126</c:v>
                </c:pt>
                <c:pt idx="40">
                  <c:v>1418.2190628754506</c:v>
                </c:pt>
                <c:pt idx="41">
                  <c:v>1300.6641282565131</c:v>
                </c:pt>
                <c:pt idx="42">
                  <c:v>1582.9262782401902</c:v>
                </c:pt>
                <c:pt idx="43">
                  <c:v>1679.3675548589342</c:v>
                </c:pt>
                <c:pt idx="44">
                  <c:v>2662.5677867902668</c:v>
                </c:pt>
                <c:pt idx="45">
                  <c:v>3531.9347079037802</c:v>
                </c:pt>
                <c:pt idx="46">
                  <c:v>5290.1527936145949</c:v>
                </c:pt>
                <c:pt idx="47">
                  <c:v>5800.2647727272724</c:v>
                </c:pt>
                <c:pt idx="48">
                  <c:v>3344.9096385542171</c:v>
                </c:pt>
                <c:pt idx="49">
                  <c:v>2283.626596543952</c:v>
                </c:pt>
                <c:pt idx="50">
                  <c:v>1928.9830890642613</c:v>
                </c:pt>
                <c:pt idx="51">
                  <c:v>1657.8696468820438</c:v>
                </c:pt>
                <c:pt idx="52">
                  <c:v>1912.4140127388537</c:v>
                </c:pt>
                <c:pt idx="53">
                  <c:v>1668.2205223880599</c:v>
                </c:pt>
                <c:pt idx="54">
                  <c:v>2108.0857356795204</c:v>
                </c:pt>
                <c:pt idx="55">
                  <c:v>2329.7305545217719</c:v>
                </c:pt>
                <c:pt idx="56">
                  <c:v>2818.3915129151292</c:v>
                </c:pt>
                <c:pt idx="57">
                  <c:v>4206.6145374449343</c:v>
                </c:pt>
                <c:pt idx="58">
                  <c:v>6023.3604395604398</c:v>
                </c:pt>
                <c:pt idx="59">
                  <c:v>6293.7484437934818</c:v>
                </c:pt>
                <c:pt idx="60">
                  <c:v>3656.6606432959888</c:v>
                </c:pt>
                <c:pt idx="61">
                  <c:v>2440.2912621359224</c:v>
                </c:pt>
                <c:pt idx="62">
                  <c:v>1954.372990353698</c:v>
                </c:pt>
                <c:pt idx="63">
                  <c:v>1726.6426543647976</c:v>
                </c:pt>
                <c:pt idx="64">
                  <c:v>1850.3400637619554</c:v>
                </c:pt>
                <c:pt idx="65">
                  <c:v>1753.2704402515724</c:v>
                </c:pt>
                <c:pt idx="66">
                  <c:v>2147.1446280991736</c:v>
                </c:pt>
                <c:pt idx="67">
                  <c:v>2817.3296703296701</c:v>
                </c:pt>
                <c:pt idx="68">
                  <c:v>3068.5358081471754</c:v>
                </c:pt>
                <c:pt idx="69">
                  <c:v>4690.2396613480951</c:v>
                </c:pt>
                <c:pt idx="70">
                  <c:v>6962.9109677419356</c:v>
                </c:pt>
                <c:pt idx="71">
                  <c:v>7058.37084398977</c:v>
                </c:pt>
                <c:pt idx="72">
                  <c:v>4004.797464342314</c:v>
                </c:pt>
                <c:pt idx="73">
                  <c:v>3339.6590133416075</c:v>
                </c:pt>
                <c:pt idx="74">
                  <c:v>2718.1674290942365</c:v>
                </c:pt>
                <c:pt idx="75">
                  <c:v>2499.4289576449387</c:v>
                </c:pt>
                <c:pt idx="76">
                  <c:v>2391.8790322580644</c:v>
                </c:pt>
                <c:pt idx="77">
                  <c:v>2352.9049034175337</c:v>
                </c:pt>
                <c:pt idx="78">
                  <c:v>2669.453811659193</c:v>
                </c:pt>
                <c:pt idx="79">
                  <c:v>3409.1383928571431</c:v>
                </c:pt>
                <c:pt idx="80">
                  <c:v>4369.6085932901706</c:v>
                </c:pt>
                <c:pt idx="81">
                  <c:v>7214.7631349782296</c:v>
                </c:pt>
                <c:pt idx="82">
                  <c:v>10356.989278470008</c:v>
                </c:pt>
                <c:pt idx="83">
                  <c:v>10753.793600461229</c:v>
                </c:pt>
                <c:pt idx="84">
                  <c:v>5489.4902745995423</c:v>
                </c:pt>
                <c:pt idx="85">
                  <c:v>3366.2392533936654</c:v>
                </c:pt>
                <c:pt idx="86">
                  <c:v>2678.8770353733858</c:v>
                </c:pt>
                <c:pt idx="87">
                  <c:v>2521.3528918692373</c:v>
                </c:pt>
                <c:pt idx="88">
                  <c:v>2751.6062219730939</c:v>
                </c:pt>
                <c:pt idx="89">
                  <c:v>3082.7556109725688</c:v>
                </c:pt>
                <c:pt idx="90">
                  <c:v>3913.526866905484</c:v>
                </c:pt>
                <c:pt idx="91">
                  <c:v>3969.4180868609124</c:v>
                </c:pt>
                <c:pt idx="92">
                  <c:v>4607.2805912948261</c:v>
                </c:pt>
                <c:pt idx="93">
                  <c:v>7399.1073880801978</c:v>
                </c:pt>
                <c:pt idx="94">
                  <c:v>11006.283384019905</c:v>
                </c:pt>
                <c:pt idx="95">
                  <c:v>10858.728350799778</c:v>
                </c:pt>
                <c:pt idx="96">
                  <c:v>4941.0446773303911</c:v>
                </c:pt>
                <c:pt idx="97">
                  <c:v>3369.890227210512</c:v>
                </c:pt>
                <c:pt idx="98">
                  <c:v>2735.6232558139536</c:v>
                </c:pt>
                <c:pt idx="99">
                  <c:v>2601.0490864466865</c:v>
                </c:pt>
                <c:pt idx="100">
                  <c:v>2982.3211337369294</c:v>
                </c:pt>
                <c:pt idx="101">
                  <c:v>2931.7848789774275</c:v>
                </c:pt>
                <c:pt idx="102">
                  <c:v>3848.1813038793107</c:v>
                </c:pt>
                <c:pt idx="103">
                  <c:v>4398.8540497193262</c:v>
                </c:pt>
                <c:pt idx="104">
                  <c:v>5498.5233050847455</c:v>
                </c:pt>
                <c:pt idx="105">
                  <c:v>8617.2498023715416</c:v>
                </c:pt>
                <c:pt idx="106">
                  <c:v>11781.433535140828</c:v>
                </c:pt>
                <c:pt idx="107">
                  <c:v>11780.737726437386</c:v>
                </c:pt>
                <c:pt idx="108">
                  <c:v>5932.8925123923818</c:v>
                </c:pt>
                <c:pt idx="109">
                  <c:v>3822.1170046801872</c:v>
                </c:pt>
                <c:pt idx="110">
                  <c:v>2930.2184087363494</c:v>
                </c:pt>
                <c:pt idx="111">
                  <c:v>2873.7722797927463</c:v>
                </c:pt>
                <c:pt idx="112">
                  <c:v>3194.9860501162489</c:v>
                </c:pt>
                <c:pt idx="113">
                  <c:v>3373.5015345268544</c:v>
                </c:pt>
                <c:pt idx="114">
                  <c:v>3951.644646924829</c:v>
                </c:pt>
                <c:pt idx="115">
                  <c:v>4592.2646911099946</c:v>
                </c:pt>
                <c:pt idx="116">
                  <c:v>6041.9050489826677</c:v>
                </c:pt>
                <c:pt idx="117">
                  <c:v>9641.5463634091466</c:v>
                </c:pt>
                <c:pt idx="118">
                  <c:v>13551.568731117824</c:v>
                </c:pt>
                <c:pt idx="119">
                  <c:v>12833.680030257185</c:v>
                </c:pt>
                <c:pt idx="120">
                  <c:v>6965.1328828828828</c:v>
                </c:pt>
                <c:pt idx="121">
                  <c:v>4635.4649363613671</c:v>
                </c:pt>
                <c:pt idx="122">
                  <c:v>4312.5111940298511</c:v>
                </c:pt>
                <c:pt idx="123">
                  <c:v>3888.0223769269023</c:v>
                </c:pt>
                <c:pt idx="124">
                  <c:v>4611.6999752045631</c:v>
                </c:pt>
                <c:pt idx="125">
                  <c:v>4648.8238594779214</c:v>
                </c:pt>
                <c:pt idx="126">
                  <c:v>5226.6245434623816</c:v>
                </c:pt>
                <c:pt idx="127">
                  <c:v>5262.441069258809</c:v>
                </c:pt>
                <c:pt idx="128">
                  <c:v>6812</c:v>
                </c:pt>
              </c:numCache>
            </c:numRef>
          </c:val>
          <c:smooth val="0"/>
        </c:ser>
        <c:dLbls>
          <c:showLegendKey val="0"/>
          <c:showVal val="0"/>
          <c:showCatName val="0"/>
          <c:showSerName val="0"/>
          <c:showPercent val="0"/>
          <c:showBubbleSize val="0"/>
        </c:dLbls>
        <c:marker val="1"/>
        <c:smooth val="0"/>
        <c:axId val="625969152"/>
        <c:axId val="626217472"/>
      </c:lineChart>
      <c:dateAx>
        <c:axId val="625969152"/>
        <c:scaling>
          <c:orientation val="minMax"/>
        </c:scaling>
        <c:delete val="0"/>
        <c:axPos val="b"/>
        <c:numFmt formatCode="mmm\-yy" sourceLinked="1"/>
        <c:majorTickMark val="in"/>
        <c:minorTickMark val="none"/>
        <c:tickLblPos val="nextTo"/>
        <c:crossAx val="626217472"/>
        <c:crosses val="autoZero"/>
        <c:auto val="1"/>
        <c:lblOffset val="100"/>
        <c:baseTimeUnit val="months"/>
      </c:dateAx>
      <c:valAx>
        <c:axId val="626217472"/>
        <c:scaling>
          <c:orientation val="minMax"/>
          <c:max val="14000"/>
        </c:scaling>
        <c:delete val="0"/>
        <c:axPos val="l"/>
        <c:numFmt formatCode="#,##0" sourceLinked="0"/>
        <c:majorTickMark val="out"/>
        <c:minorTickMark val="none"/>
        <c:tickLblPos val="nextTo"/>
        <c:crossAx val="625969152"/>
        <c:crosses val="autoZero"/>
        <c:crossBetween val="between"/>
        <c:dispUnits>
          <c:builtInUnit val="thousands"/>
        </c:dispUnits>
      </c:valAx>
    </c:plotArea>
    <c:plotVisOnly val="1"/>
    <c:dispBlanksAs val="gap"/>
    <c:showDLblsOverMax val="0"/>
  </c:chart>
  <c:spPr>
    <a:ln>
      <a:noFill/>
    </a:ln>
  </c:spPr>
  <c:txPr>
    <a:bodyPr/>
    <a:lstStyle/>
    <a:p>
      <a:pPr>
        <a:defRPr sz="1600"/>
      </a:pPr>
      <a:endParaRPr lang="is-I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is-I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16474870526277"/>
          <c:y val="0.10246027314998697"/>
          <c:w val="0.84652703464536194"/>
          <c:h val="0.65794001196415464"/>
        </c:manualLayout>
      </c:layout>
      <c:lineChart>
        <c:grouping val="standard"/>
        <c:varyColors val="0"/>
        <c:ser>
          <c:idx val="0"/>
          <c:order val="0"/>
          <c:tx>
            <c:strRef>
              <c:f>'D12'!$B$1</c:f>
              <c:strCache>
                <c:ptCount val="1"/>
                <c:pt idx="0">
                  <c:v>GDP</c:v>
                </c:pt>
              </c:strCache>
            </c:strRef>
          </c:tx>
          <c:spPr>
            <a:ln w="50800">
              <a:solidFill>
                <a:srgbClr val="002060"/>
              </a:solidFill>
            </a:ln>
          </c:spPr>
          <c:marker>
            <c:symbol val="none"/>
          </c:marker>
          <c:cat>
            <c:numRef>
              <c:f>'D12'!$A$2:$A$22</c:f>
              <c:numCache>
                <c:formatCode>General</c:formatCod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numCache>
            </c:numRef>
          </c:cat>
          <c:val>
            <c:numRef>
              <c:f>'D12'!$B$2:$B$22</c:f>
              <c:numCache>
                <c:formatCode>#,##0</c:formatCode>
                <c:ptCount val="21"/>
                <c:pt idx="0">
                  <c:v>720756</c:v>
                </c:pt>
                <c:pt idx="1">
                  <c:v>766285</c:v>
                </c:pt>
                <c:pt idx="2">
                  <c:v>797658</c:v>
                </c:pt>
                <c:pt idx="3">
                  <c:v>832153</c:v>
                </c:pt>
                <c:pt idx="4">
                  <c:v>864787</c:v>
                </c:pt>
                <c:pt idx="5">
                  <c:v>865989</c:v>
                </c:pt>
                <c:pt idx="6">
                  <c:v>887071</c:v>
                </c:pt>
                <c:pt idx="7">
                  <c:v>956580</c:v>
                </c:pt>
                <c:pt idx="8">
                  <c:v>1025740</c:v>
                </c:pt>
                <c:pt idx="9">
                  <c:v>1074042</c:v>
                </c:pt>
                <c:pt idx="10">
                  <c:v>1138324</c:v>
                </c:pt>
                <c:pt idx="11">
                  <c:v>1151847</c:v>
                </c:pt>
                <c:pt idx="12">
                  <c:v>1076224</c:v>
                </c:pt>
                <c:pt idx="13">
                  <c:v>1032120</c:v>
                </c:pt>
                <c:pt idx="14">
                  <c:v>1061947</c:v>
                </c:pt>
                <c:pt idx="15">
                  <c:v>1079354</c:v>
                </c:pt>
              </c:numCache>
            </c:numRef>
          </c:val>
          <c:smooth val="0"/>
        </c:ser>
        <c:ser>
          <c:idx val="1"/>
          <c:order val="1"/>
          <c:tx>
            <c:strRef>
              <c:f>'D12'!$C$1</c:f>
              <c:strCache>
                <c:ptCount val="1"/>
              </c:strCache>
            </c:strRef>
          </c:tx>
          <c:spPr>
            <a:ln w="50800">
              <a:solidFill>
                <a:srgbClr val="002060"/>
              </a:solidFill>
              <a:prstDash val="dash"/>
            </a:ln>
          </c:spPr>
          <c:marker>
            <c:symbol val="none"/>
          </c:marker>
          <c:cat>
            <c:numRef>
              <c:f>'D12'!$A$2:$A$22</c:f>
              <c:numCache>
                <c:formatCode>General</c:formatCod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numCache>
            </c:numRef>
          </c:cat>
          <c:val>
            <c:numRef>
              <c:f>'D12'!$C$2:$C$22</c:f>
              <c:numCache>
                <c:formatCode>#,##0</c:formatCode>
                <c:ptCount val="21"/>
                <c:pt idx="15">
                  <c:v>1079354</c:v>
                </c:pt>
                <c:pt idx="16">
                  <c:v>1099861.7259999998</c:v>
                </c:pt>
                <c:pt idx="17">
                  <c:v>1129557.9926019998</c:v>
                </c:pt>
                <c:pt idx="18">
                  <c:v>1162315.1743874578</c:v>
                </c:pt>
                <c:pt idx="19">
                  <c:v>1193697.6840959191</c:v>
                </c:pt>
                <c:pt idx="20">
                  <c:v>1227121.219250605</c:v>
                </c:pt>
              </c:numCache>
            </c:numRef>
          </c:val>
          <c:smooth val="0"/>
        </c:ser>
        <c:dLbls>
          <c:showLegendKey val="0"/>
          <c:showVal val="0"/>
          <c:showCatName val="0"/>
          <c:showSerName val="0"/>
          <c:showPercent val="0"/>
          <c:showBubbleSize val="0"/>
        </c:dLbls>
        <c:marker val="1"/>
        <c:smooth val="0"/>
        <c:axId val="627619840"/>
        <c:axId val="626466816"/>
      </c:lineChart>
      <c:catAx>
        <c:axId val="627619840"/>
        <c:scaling>
          <c:orientation val="minMax"/>
        </c:scaling>
        <c:delete val="0"/>
        <c:axPos val="b"/>
        <c:numFmt formatCode="General" sourceLinked="1"/>
        <c:majorTickMark val="in"/>
        <c:minorTickMark val="none"/>
        <c:tickLblPos val="nextTo"/>
        <c:crossAx val="626466816"/>
        <c:crosses val="autoZero"/>
        <c:auto val="1"/>
        <c:lblAlgn val="ctr"/>
        <c:lblOffset val="100"/>
        <c:noMultiLvlLbl val="0"/>
      </c:catAx>
      <c:valAx>
        <c:axId val="626466816"/>
        <c:scaling>
          <c:orientation val="minMax"/>
          <c:min val="600000"/>
        </c:scaling>
        <c:delete val="0"/>
        <c:axPos val="l"/>
        <c:numFmt formatCode="#,##0" sourceLinked="1"/>
        <c:majorTickMark val="in"/>
        <c:minorTickMark val="none"/>
        <c:tickLblPos val="nextTo"/>
        <c:crossAx val="627619840"/>
        <c:crosses val="autoZero"/>
        <c:crossBetween val="midCat"/>
        <c:dispUnits>
          <c:builtInUnit val="thousands"/>
        </c:dispUnits>
      </c:valAx>
    </c:plotArea>
    <c:plotVisOnly val="1"/>
    <c:dispBlanksAs val="gap"/>
    <c:showDLblsOverMax val="0"/>
  </c:chart>
  <c:spPr>
    <a:ln>
      <a:noFill/>
    </a:ln>
  </c:spPr>
  <c:txPr>
    <a:bodyPr/>
    <a:lstStyle/>
    <a:p>
      <a:pPr>
        <a:defRPr sz="1800"/>
      </a:pPr>
      <a:endParaRPr lang="is-I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2.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3.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5.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6.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8.bin"/></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9.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20.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1.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2.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23.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4.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5.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26.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sheetViews>
    <sheetView tabSelected="1" zoomScale="70" workbookViewId="0"/>
  </sheetViews>
  <pageMargins left="0.7" right="0.7" top="0.75" bottom="0.75" header="0.3" footer="0.3"/>
  <pageSetup paperSize="9" orientation="landscape" horizontalDpi="300" verticalDpi="300" r:id="rId1"/>
  <drawing r:id="rId2"/>
</chartsheet>
</file>

<file path=xl/chartsheets/sheet1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1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2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3.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3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32.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4.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5.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6.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7.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chartsheets/sheet8.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paperSize="9" orientation="landscape" horizontalDpi="300" verticalDpi="3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0.05009</cdr:x>
      <cdr:y>0.90066</cdr:y>
    </cdr:from>
    <cdr:to>
      <cdr:x>0.44387</cdr:x>
      <cdr:y>0.98675</cdr:y>
    </cdr:to>
    <cdr:sp macro="" textlink="">
      <cdr:nvSpPr>
        <cdr:cNvPr id="2" name="TextBox 1"/>
        <cdr:cNvSpPr txBox="1"/>
      </cdr:nvSpPr>
      <cdr:spPr>
        <a:xfrm xmlns:a="http://schemas.openxmlformats.org/drawingml/2006/main">
          <a:off x="276226" y="2590800"/>
          <a:ext cx="217170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Central</a:t>
          </a:r>
          <a:r>
            <a:rPr lang="is-IS" sz="1800" baseline="0">
              <a:solidFill>
                <a:schemeClr val="bg1">
                  <a:lumMod val="50000"/>
                </a:schemeClr>
              </a:solidFill>
            </a:rPr>
            <a:t> Bank of Iceland</a:t>
          </a:r>
          <a:endParaRPr lang="is-IS" sz="1800">
            <a:solidFill>
              <a:schemeClr val="bg1">
                <a:lumMod val="50000"/>
              </a:schemeClr>
            </a:solidFill>
          </a:endParaRPr>
        </a:p>
      </cdr:txBody>
    </cdr:sp>
  </cdr:relSizeAnchor>
  <cdr:relSizeAnchor xmlns:cdr="http://schemas.openxmlformats.org/drawingml/2006/chartDrawing">
    <cdr:from>
      <cdr:x>0.87287</cdr:x>
      <cdr:y>0.05094</cdr:y>
    </cdr:from>
    <cdr:to>
      <cdr:x>0.99205</cdr:x>
      <cdr:y>0.10544</cdr:y>
    </cdr:to>
    <cdr:sp macro="" textlink="">
      <cdr:nvSpPr>
        <cdr:cNvPr id="3" name="TextBox 1"/>
        <cdr:cNvSpPr txBox="1"/>
      </cdr:nvSpPr>
      <cdr:spPr>
        <a:xfrm xmlns:a="http://schemas.openxmlformats.org/drawingml/2006/main">
          <a:off x="8121718" y="309546"/>
          <a:ext cx="1108873" cy="331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a:solidFill>
                <a:sysClr val="windowText" lastClr="000000"/>
              </a:solidFill>
            </a:rPr>
            <a:t>ISK billion</a:t>
          </a:r>
        </a:p>
      </cdr:txBody>
    </cdr:sp>
  </cdr:relSizeAnchor>
  <cdr:relSizeAnchor xmlns:cdr="http://schemas.openxmlformats.org/drawingml/2006/chartDrawing">
    <cdr:from>
      <cdr:x>0.01861</cdr:x>
      <cdr:y>0.04453</cdr:y>
    </cdr:from>
    <cdr:to>
      <cdr:x>0.12781</cdr:x>
      <cdr:y>0.11114</cdr:y>
    </cdr:to>
    <cdr:sp macro="" textlink="">
      <cdr:nvSpPr>
        <cdr:cNvPr id="4" name="TextBox 1"/>
        <cdr:cNvSpPr txBox="1"/>
      </cdr:nvSpPr>
      <cdr:spPr>
        <a:xfrm xmlns:a="http://schemas.openxmlformats.org/drawingml/2006/main">
          <a:off x="173181" y="270596"/>
          <a:ext cx="1016061" cy="4048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a:solidFill>
                <a:sysClr val="windowText" lastClr="000000"/>
              </a:solidFill>
            </a:rPr>
            <a:t>Index</a:t>
          </a:r>
          <a:endParaRPr lang="is-IS" sz="1100">
            <a:solidFill>
              <a:sysClr val="windowText" lastClr="000000"/>
            </a:solidFill>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0.00256</cdr:x>
      <cdr:y>0.02748</cdr:y>
    </cdr:from>
    <cdr:to>
      <cdr:x>0.23033</cdr:x>
      <cdr:y>0.09796</cdr:y>
    </cdr:to>
    <cdr:sp macro="" textlink="">
      <cdr:nvSpPr>
        <cdr:cNvPr id="2" name="TextBox 1"/>
        <cdr:cNvSpPr txBox="1"/>
      </cdr:nvSpPr>
      <cdr:spPr>
        <a:xfrm xmlns:a="http://schemas.openxmlformats.org/drawingml/2006/main">
          <a:off x="23812" y="167000"/>
          <a:ext cx="2119312" cy="428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Debt to GDP ratio</a:t>
          </a:r>
        </a:p>
      </cdr:txBody>
    </cdr:sp>
  </cdr:relSizeAnchor>
  <cdr:relSizeAnchor xmlns:cdr="http://schemas.openxmlformats.org/drawingml/2006/chartDrawing">
    <cdr:from>
      <cdr:x>0.07603</cdr:x>
      <cdr:y>0.92191</cdr:y>
    </cdr:from>
    <cdr:to>
      <cdr:x>0.78445</cdr:x>
      <cdr:y>0.99152</cdr:y>
    </cdr:to>
    <cdr:sp macro="" textlink="">
      <cdr:nvSpPr>
        <cdr:cNvPr id="3" name="TextBox 1"/>
        <cdr:cNvSpPr txBox="1"/>
      </cdr:nvSpPr>
      <cdr:spPr>
        <a:xfrm xmlns:a="http://schemas.openxmlformats.org/drawingml/2006/main">
          <a:off x="409900" y="3253431"/>
          <a:ext cx="3819200" cy="2456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a:solidFill>
                <a:schemeClr val="bg1">
                  <a:lumMod val="50000"/>
                </a:schemeClr>
              </a:solidFill>
            </a:rPr>
            <a:t>Source:</a:t>
          </a:r>
          <a:r>
            <a:rPr lang="is-IS" sz="1800" baseline="0">
              <a:solidFill>
                <a:schemeClr val="bg1">
                  <a:lumMod val="50000"/>
                </a:schemeClr>
              </a:solidFill>
            </a:rPr>
            <a:t> Statistic Iceland, Central Bank of Iceland</a:t>
          </a:r>
          <a:endParaRPr lang="is-IS" sz="1800">
            <a:solidFill>
              <a:schemeClr val="bg1">
                <a:lumMod val="50000"/>
              </a:schemeClr>
            </a:solidFill>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0.07962</cdr:x>
      <cdr:y>0.91874</cdr:y>
    </cdr:from>
    <cdr:to>
      <cdr:x>0.65924</cdr:x>
      <cdr:y>0.98689</cdr:y>
    </cdr:to>
    <cdr:sp macro="" textlink="">
      <cdr:nvSpPr>
        <cdr:cNvPr id="2" name="TextBox 1"/>
        <cdr:cNvSpPr txBox="1"/>
      </cdr:nvSpPr>
      <cdr:spPr>
        <a:xfrm xmlns:a="http://schemas.openxmlformats.org/drawingml/2006/main">
          <a:off x="476250" y="3338513"/>
          <a:ext cx="3467101"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Statistic Iceland and Natioinal Institute Iceland</a:t>
          </a:r>
          <a:endParaRPr lang="is-IS" sz="1600">
            <a:solidFill>
              <a:schemeClr val="bg1">
                <a:lumMod val="50000"/>
              </a:schemeClr>
            </a:solidFill>
          </a:endParaRPr>
        </a:p>
      </cdr:txBody>
    </cdr:sp>
  </cdr:relSizeAnchor>
  <cdr:relSizeAnchor xmlns:cdr="http://schemas.openxmlformats.org/drawingml/2006/chartDrawing">
    <cdr:from>
      <cdr:x>0.01117</cdr:x>
      <cdr:y>0.02867</cdr:y>
    </cdr:from>
    <cdr:to>
      <cdr:x>0.17837</cdr:x>
      <cdr:y>0.10206</cdr:y>
    </cdr:to>
    <cdr:sp macro="" textlink="">
      <cdr:nvSpPr>
        <cdr:cNvPr id="3" name="TextBox 2"/>
        <cdr:cNvSpPr txBox="1"/>
      </cdr:nvSpPr>
      <cdr:spPr>
        <a:xfrm xmlns:a="http://schemas.openxmlformats.org/drawingml/2006/main">
          <a:off x="103909" y="174223"/>
          <a:ext cx="1555727" cy="445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EBITDA (%)</a:t>
          </a:r>
        </a:p>
      </cdr:txBody>
    </cdr:sp>
  </cdr:relSizeAnchor>
  <cdr:relSizeAnchor xmlns:cdr="http://schemas.openxmlformats.org/drawingml/2006/chartDrawing">
    <cdr:from>
      <cdr:x>0.28556</cdr:x>
      <cdr:y>0.42289</cdr:y>
    </cdr:from>
    <cdr:to>
      <cdr:x>0.37155</cdr:x>
      <cdr:y>0.4858</cdr:y>
    </cdr:to>
    <cdr:sp macro="" textlink="">
      <cdr:nvSpPr>
        <cdr:cNvPr id="4" name="TextBox 4"/>
        <cdr:cNvSpPr txBox="1"/>
      </cdr:nvSpPr>
      <cdr:spPr>
        <a:xfrm xmlns:a="http://schemas.openxmlformats.org/drawingml/2006/main">
          <a:off x="1708150" y="1536700"/>
          <a:ext cx="514350" cy="228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600"/>
            <a:t>15%</a:t>
          </a:r>
        </a:p>
      </cdr:txBody>
    </cdr:sp>
  </cdr:relSizeAnchor>
  <cdr:relSizeAnchor xmlns:cdr="http://schemas.openxmlformats.org/drawingml/2006/chartDrawing">
    <cdr:from>
      <cdr:x>0.55786</cdr:x>
      <cdr:y>0.31542</cdr:y>
    </cdr:from>
    <cdr:to>
      <cdr:x>0.64331</cdr:x>
      <cdr:y>0.37877</cdr:y>
    </cdr:to>
    <cdr:sp macro="" textlink="">
      <cdr:nvSpPr>
        <cdr:cNvPr id="5" name="TextBox 4"/>
        <cdr:cNvSpPr txBox="1"/>
      </cdr:nvSpPr>
      <cdr:spPr>
        <a:xfrm xmlns:a="http://schemas.openxmlformats.org/drawingml/2006/main">
          <a:off x="3336924" y="1146175"/>
          <a:ext cx="511177" cy="2301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600"/>
            <a:t>21,2%</a:t>
          </a:r>
        </a:p>
      </cdr:txBody>
    </cdr:sp>
  </cdr:relSizeAnchor>
  <cdr:relSizeAnchor xmlns:cdr="http://schemas.openxmlformats.org/drawingml/2006/chartDrawing">
    <cdr:from>
      <cdr:x>0.13744</cdr:x>
      <cdr:y>0.10688</cdr:y>
    </cdr:from>
    <cdr:to>
      <cdr:x>0.31734</cdr:x>
      <cdr:y>0.192</cdr:y>
    </cdr:to>
    <cdr:sp macro="" textlink="">
      <cdr:nvSpPr>
        <cdr:cNvPr id="6" name="TextBox 2"/>
        <cdr:cNvSpPr txBox="1"/>
      </cdr:nvSpPr>
      <cdr:spPr>
        <a:xfrm xmlns:a="http://schemas.openxmlformats.org/drawingml/2006/main">
          <a:off x="1278843" y="649515"/>
          <a:ext cx="1673907" cy="51729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s-IS" sz="1800" b="1">
              <a:solidFill>
                <a:schemeClr val="bg1">
                  <a:lumMod val="50000"/>
                </a:schemeClr>
              </a:solidFill>
            </a:rPr>
            <a:t>Quota system introduced</a:t>
          </a:r>
        </a:p>
      </cdr:txBody>
    </cdr:sp>
  </cdr:relSizeAnchor>
  <cdr:relSizeAnchor xmlns:cdr="http://schemas.openxmlformats.org/drawingml/2006/chartDrawing">
    <cdr:from>
      <cdr:x>0.3228</cdr:x>
      <cdr:y>0.10632</cdr:y>
    </cdr:from>
    <cdr:to>
      <cdr:x>0.52976</cdr:x>
      <cdr:y>0.192</cdr:y>
    </cdr:to>
    <cdr:sp macro="" textlink="">
      <cdr:nvSpPr>
        <cdr:cNvPr id="7" name="TextBox 3"/>
        <cdr:cNvSpPr txBox="1"/>
      </cdr:nvSpPr>
      <cdr:spPr>
        <a:xfrm xmlns:a="http://schemas.openxmlformats.org/drawingml/2006/main">
          <a:off x="3003551" y="646112"/>
          <a:ext cx="1925636" cy="520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s-IS" sz="1800" b="1">
              <a:solidFill>
                <a:schemeClr val="bg1">
                  <a:lumMod val="50000"/>
                </a:schemeClr>
              </a:solidFill>
            </a:rPr>
            <a:t>Transfers</a:t>
          </a:r>
          <a:r>
            <a:rPr lang="is-IS" sz="1800" b="1" baseline="0">
              <a:solidFill>
                <a:schemeClr val="bg1">
                  <a:lumMod val="50000"/>
                </a:schemeClr>
              </a:solidFill>
            </a:rPr>
            <a:t> of quotas is allowed</a:t>
          </a:r>
          <a:endParaRPr lang="is-IS" sz="1800" b="1">
            <a:solidFill>
              <a:schemeClr val="bg1">
                <a:lumMod val="50000"/>
              </a:schemeClr>
            </a:solidFill>
          </a:endParaRPr>
        </a:p>
      </cdr:txBody>
    </cdr:sp>
  </cdr:relSizeAnchor>
  <cdr:relSizeAnchor xmlns:cdr="http://schemas.openxmlformats.org/drawingml/2006/chartDrawing">
    <cdr:from>
      <cdr:x>0.14</cdr:x>
      <cdr:y>0.57992</cdr:y>
    </cdr:from>
    <cdr:to>
      <cdr:x>0.21497</cdr:x>
      <cdr:y>0.63038</cdr:y>
    </cdr:to>
    <cdr:sp macro="" textlink="">
      <cdr:nvSpPr>
        <cdr:cNvPr id="8" name="TextBox 4"/>
        <cdr:cNvSpPr txBox="1"/>
      </cdr:nvSpPr>
      <cdr:spPr>
        <a:xfrm xmlns:a="http://schemas.openxmlformats.org/drawingml/2006/main">
          <a:off x="1302657" y="3524250"/>
          <a:ext cx="697593" cy="3066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600"/>
            <a:t>7,4%</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0.01117</cdr:x>
      <cdr:y>0.0285</cdr:y>
    </cdr:from>
    <cdr:to>
      <cdr:x>0.1489</cdr:x>
      <cdr:y>0.08549</cdr:y>
    </cdr:to>
    <cdr:sp macro="" textlink="">
      <cdr:nvSpPr>
        <cdr:cNvPr id="2" name="TextBox 1"/>
        <cdr:cNvSpPr txBox="1"/>
      </cdr:nvSpPr>
      <cdr:spPr>
        <a:xfrm xmlns:a="http://schemas.openxmlformats.org/drawingml/2006/main">
          <a:off x="103909" y="173182"/>
          <a:ext cx="1281546" cy="34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t>ISK</a:t>
          </a:r>
          <a:r>
            <a:rPr lang="is-IS" sz="1600" baseline="0"/>
            <a:t> bn.</a:t>
          </a:r>
          <a:endParaRPr lang="is-IS" sz="1600"/>
        </a:p>
      </cdr:txBody>
    </cdr:sp>
  </cdr:relSizeAnchor>
  <cdr:relSizeAnchor xmlns:cdr="http://schemas.openxmlformats.org/drawingml/2006/chartDrawing">
    <cdr:from>
      <cdr:x>0.0577</cdr:x>
      <cdr:y>0.90052</cdr:y>
    </cdr:from>
    <cdr:to>
      <cdr:x>0.43181</cdr:x>
      <cdr:y>0.96321</cdr:y>
    </cdr:to>
    <cdr:sp macro="" textlink="">
      <cdr:nvSpPr>
        <cdr:cNvPr id="3" name="TextBox 2"/>
        <cdr:cNvSpPr txBox="1"/>
      </cdr:nvSpPr>
      <cdr:spPr>
        <a:xfrm xmlns:a="http://schemas.openxmlformats.org/drawingml/2006/main">
          <a:off x="536864" y="5472545"/>
          <a:ext cx="348095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 Central Bank of Iceland</a:t>
          </a: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0.11316</cdr:x>
      <cdr:y>0.89038</cdr:y>
    </cdr:from>
    <cdr:to>
      <cdr:x>0.41302</cdr:x>
      <cdr:y>0.96346</cdr:y>
    </cdr:to>
    <cdr:sp macro="" textlink="">
      <cdr:nvSpPr>
        <cdr:cNvPr id="3" name="TextBox 2"/>
        <cdr:cNvSpPr txBox="1"/>
      </cdr:nvSpPr>
      <cdr:spPr>
        <a:xfrm xmlns:a="http://schemas.openxmlformats.org/drawingml/2006/main">
          <a:off x="762012" y="3481397"/>
          <a:ext cx="2019309" cy="2857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a:t>
          </a:r>
          <a:r>
            <a:rPr lang="is-IS" sz="1800" baseline="0">
              <a:solidFill>
                <a:schemeClr val="bg1">
                  <a:lumMod val="50000"/>
                </a:schemeClr>
              </a:solidFill>
            </a:rPr>
            <a:t> Statistic Iceland</a:t>
          </a:r>
          <a:endParaRPr lang="is-IS" sz="1800">
            <a:solidFill>
              <a:schemeClr val="bg1">
                <a:lumMod val="50000"/>
              </a:schemeClr>
            </a:solidFill>
          </a:endParaRPr>
        </a:p>
      </cdr:txBody>
    </cdr:sp>
  </cdr:relSizeAnchor>
  <cdr:relSizeAnchor xmlns:cdr="http://schemas.openxmlformats.org/drawingml/2006/chartDrawing">
    <cdr:from>
      <cdr:x>0.01007</cdr:x>
      <cdr:y>0.01677</cdr:y>
    </cdr:from>
    <cdr:to>
      <cdr:x>0.34057</cdr:x>
      <cdr:y>0.07564</cdr:y>
    </cdr:to>
    <cdr:sp macro="" textlink="">
      <cdr:nvSpPr>
        <cdr:cNvPr id="4" name="TextBox 1"/>
        <cdr:cNvSpPr txBox="1"/>
      </cdr:nvSpPr>
      <cdr:spPr>
        <a:xfrm xmlns:a="http://schemas.openxmlformats.org/drawingml/2006/main">
          <a:off x="66675" y="73862"/>
          <a:ext cx="2187869" cy="2593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a:solidFill>
                <a:schemeClr val="tx1"/>
              </a:solidFill>
            </a:rPr>
            <a:t>ISK billion, constant 2005 prices</a:t>
          </a: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0.05121</cdr:x>
      <cdr:y>0.91528</cdr:y>
    </cdr:from>
    <cdr:to>
      <cdr:x>0.34139</cdr:x>
      <cdr:y>0.98716</cdr:y>
    </cdr:to>
    <cdr:sp macro="" textlink="">
      <cdr:nvSpPr>
        <cdr:cNvPr id="2" name="TextBox 1"/>
        <cdr:cNvSpPr txBox="1"/>
      </cdr:nvSpPr>
      <cdr:spPr>
        <a:xfrm xmlns:a="http://schemas.openxmlformats.org/drawingml/2006/main">
          <a:off x="342901" y="3395663"/>
          <a:ext cx="19431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a:t>
          </a:r>
          <a:r>
            <a:rPr lang="is-IS" sz="1800" baseline="0">
              <a:solidFill>
                <a:schemeClr val="bg1">
                  <a:lumMod val="50000"/>
                </a:schemeClr>
              </a:solidFill>
            </a:rPr>
            <a:t> Institute websites</a:t>
          </a:r>
          <a:endParaRPr lang="is-IS" sz="1800">
            <a:solidFill>
              <a:schemeClr val="bg1">
                <a:lumMod val="50000"/>
              </a:schemeClr>
            </a:solidFill>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0.2219</cdr:x>
      <cdr:y>0.88608</cdr:y>
    </cdr:from>
    <cdr:to>
      <cdr:x>0.94472</cdr:x>
      <cdr:y>0.94265</cdr:y>
    </cdr:to>
    <cdr:grpSp>
      <cdr:nvGrpSpPr>
        <cdr:cNvPr id="2" name="Group 1"/>
        <cdr:cNvGrpSpPr/>
      </cdr:nvGrpSpPr>
      <cdr:grpSpPr>
        <a:xfrm xmlns:a="http://schemas.openxmlformats.org/drawingml/2006/main">
          <a:off x="2062267" y="5377430"/>
          <a:ext cx="6717657" cy="343311"/>
          <a:chOff x="0" y="0"/>
          <a:chExt cx="3676649" cy="219074"/>
        </a:xfrm>
      </cdr:grpSpPr>
      <cdr:sp macro="" textlink="">
        <cdr:nvSpPr>
          <cdr:cNvPr id="3" name="TextBox 4"/>
          <cdr:cNvSpPr txBox="1"/>
        </cdr:nvSpPr>
        <cdr:spPr>
          <a:xfrm xmlns:a="http://schemas.openxmlformats.org/drawingml/2006/main">
            <a:off x="2724150" y="19050"/>
            <a:ext cx="952499" cy="2000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t>Thousand</a:t>
            </a:r>
            <a:r>
              <a:rPr lang="is-IS" sz="1800" baseline="0"/>
              <a:t> USD</a:t>
            </a:r>
            <a:endParaRPr lang="is-IS" sz="1800"/>
          </a:p>
        </cdr:txBody>
      </cdr:sp>
      <cdr:sp macro="" textlink="">
        <cdr:nvSpPr>
          <cdr:cNvPr id="4" name="TextBox 5"/>
          <cdr:cNvSpPr txBox="1"/>
        </cdr:nvSpPr>
        <cdr:spPr>
          <a:xfrm xmlns:a="http://schemas.openxmlformats.org/drawingml/2006/main">
            <a:off x="0" y="0"/>
            <a:ext cx="1066800" cy="2000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solidFill>
                  <a:schemeClr val="bg1">
                    <a:lumMod val="50000"/>
                  </a:schemeClr>
                </a:solidFill>
              </a:rPr>
              <a:t>Source:</a:t>
            </a:r>
            <a:r>
              <a:rPr lang="is-IS" sz="1800" baseline="0">
                <a:solidFill>
                  <a:schemeClr val="bg1">
                    <a:lumMod val="50000"/>
                  </a:schemeClr>
                </a:solidFill>
              </a:rPr>
              <a:t> OECD</a:t>
            </a:r>
            <a:endParaRPr lang="is-IS" sz="1800">
              <a:solidFill>
                <a:schemeClr val="bg1">
                  <a:lumMod val="50000"/>
                </a:schemeClr>
              </a:solidFill>
            </a:endParaRPr>
          </a:p>
        </cdr:txBody>
      </cdr:sp>
    </cdr:grpSp>
  </cdr:relSizeAnchor>
</c:userShapes>
</file>

<file path=xl/drawings/drawing21.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0.05703</cdr:x>
      <cdr:y>0.90235</cdr:y>
    </cdr:from>
    <cdr:to>
      <cdr:x>0.31442</cdr:x>
      <cdr:y>0.97176</cdr:y>
    </cdr:to>
    <cdr:sp macro="" textlink="">
      <cdr:nvSpPr>
        <cdr:cNvPr id="2" name="TextBox 1"/>
        <cdr:cNvSpPr txBox="1"/>
      </cdr:nvSpPr>
      <cdr:spPr>
        <a:xfrm xmlns:a="http://schemas.openxmlformats.org/drawingml/2006/main">
          <a:off x="530678" y="5483678"/>
          <a:ext cx="2394857" cy="4218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 Statistic</a:t>
          </a:r>
          <a:r>
            <a:rPr lang="is-IS" sz="1600" baseline="0">
              <a:solidFill>
                <a:schemeClr val="bg1">
                  <a:lumMod val="50000"/>
                </a:schemeClr>
              </a:solidFill>
            </a:rPr>
            <a:t> Iceland</a:t>
          </a:r>
          <a:endParaRPr lang="is-IS" sz="1600">
            <a:solidFill>
              <a:schemeClr val="bg1">
                <a:lumMod val="50000"/>
              </a:schemeClr>
            </a:solidFill>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0.00546</cdr:x>
      <cdr:y>0.00836</cdr:y>
    </cdr:from>
    <cdr:to>
      <cdr:x>0.46578</cdr:x>
      <cdr:y>0.97176</cdr:y>
    </cdr:to>
    <cdr:grpSp>
      <cdr:nvGrpSpPr>
        <cdr:cNvPr id="2" name="Group 1"/>
        <cdr:cNvGrpSpPr/>
      </cdr:nvGrpSpPr>
      <cdr:grpSpPr>
        <a:xfrm xmlns:a="http://schemas.openxmlformats.org/drawingml/2006/main">
          <a:off x="50836" y="50763"/>
          <a:ext cx="4285896" cy="5849945"/>
          <a:chOff x="0" y="0"/>
          <a:chExt cx="1493992" cy="4161057"/>
        </a:xfrm>
      </cdr:grpSpPr>
      <cdr:sp macro="" textlink="">
        <cdr:nvSpPr>
          <cdr:cNvPr id="3" name="TextBox 3"/>
          <cdr:cNvSpPr txBox="1"/>
        </cdr:nvSpPr>
        <cdr:spPr>
          <a:xfrm xmlns:a="http://schemas.openxmlformats.org/drawingml/2006/main">
            <a:off x="0" y="0"/>
            <a:ext cx="1190625" cy="2840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t>% of GDP</a:t>
            </a:r>
          </a:p>
        </cdr:txBody>
      </cdr:sp>
      <cdr:sp macro="" textlink="">
        <cdr:nvSpPr>
          <cdr:cNvPr id="4" name="TextBox 4"/>
          <cdr:cNvSpPr txBox="1"/>
        </cdr:nvSpPr>
        <cdr:spPr>
          <a:xfrm xmlns:a="http://schemas.openxmlformats.org/drawingml/2006/main">
            <a:off x="281080" y="3928919"/>
            <a:ext cx="1212912" cy="23213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solidFill>
                  <a:schemeClr val="bg1">
                    <a:lumMod val="50000"/>
                  </a:schemeClr>
                </a:solidFill>
              </a:rPr>
              <a:t>Source: Central</a:t>
            </a:r>
            <a:r>
              <a:rPr lang="is-IS" sz="1800" baseline="0">
                <a:solidFill>
                  <a:schemeClr val="bg1">
                    <a:lumMod val="50000"/>
                  </a:schemeClr>
                </a:solidFill>
              </a:rPr>
              <a:t> Bank of Iceland</a:t>
            </a:r>
            <a:endParaRPr lang="is-IS" sz="1800">
              <a:solidFill>
                <a:schemeClr val="bg1">
                  <a:lumMod val="50000"/>
                </a:schemeClr>
              </a:solidFill>
            </a:endParaRPr>
          </a:p>
        </cdr:txBody>
      </cdr:sp>
    </cdr:grpSp>
  </cdr:relSizeAnchor>
</c:userShapes>
</file>

<file path=xl/drawings/drawing25.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cdr:x>
      <cdr:y>0.03396</cdr:y>
    </cdr:from>
    <cdr:to>
      <cdr:x>0.2</cdr:x>
      <cdr:y>0.12333</cdr:y>
    </cdr:to>
    <cdr:sp macro="" textlink="">
      <cdr:nvSpPr>
        <cdr:cNvPr id="2" name="TextBox 1"/>
        <cdr:cNvSpPr txBox="1"/>
      </cdr:nvSpPr>
      <cdr:spPr>
        <a:xfrm xmlns:a="http://schemas.openxmlformats.org/drawingml/2006/main">
          <a:off x="0" y="108836"/>
          <a:ext cx="1167766" cy="2864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ISK billion</a:t>
          </a:r>
        </a:p>
      </cdr:txBody>
    </cdr:sp>
  </cdr:relSizeAnchor>
  <cdr:relSizeAnchor xmlns:cdr="http://schemas.openxmlformats.org/drawingml/2006/chartDrawing">
    <cdr:from>
      <cdr:x>0.08014</cdr:x>
      <cdr:y>0.87211</cdr:y>
    </cdr:from>
    <cdr:to>
      <cdr:x>0.88186</cdr:x>
      <cdr:y>0.95466</cdr:y>
    </cdr:to>
    <cdr:sp macro="" textlink="">
      <cdr:nvSpPr>
        <cdr:cNvPr id="3" name="TextBox 2"/>
        <cdr:cNvSpPr txBox="1"/>
      </cdr:nvSpPr>
      <cdr:spPr>
        <a:xfrm xmlns:a="http://schemas.openxmlformats.org/drawingml/2006/main">
          <a:off x="745646" y="5299890"/>
          <a:ext cx="7459674" cy="501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Government</a:t>
          </a:r>
          <a:r>
            <a:rPr lang="is-IS" sz="1800" baseline="0">
              <a:solidFill>
                <a:schemeClr val="bg1">
                  <a:lumMod val="50000"/>
                </a:schemeClr>
              </a:solidFill>
            </a:rPr>
            <a:t> accounts and national budget 2013</a:t>
          </a:r>
          <a:endParaRPr lang="is-IS" sz="1800">
            <a:solidFill>
              <a:schemeClr val="bg1">
                <a:lumMod val="50000"/>
              </a:schemeClr>
            </a:solidFill>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0.03546</cdr:x>
      <cdr:y>0.00154</cdr:y>
    </cdr:from>
    <cdr:to>
      <cdr:x>0.12577</cdr:x>
      <cdr:y>0.05598</cdr:y>
    </cdr:to>
    <cdr:sp macro="" textlink="">
      <cdr:nvSpPr>
        <cdr:cNvPr id="2" name="TextBox 1"/>
        <cdr:cNvSpPr txBox="1"/>
      </cdr:nvSpPr>
      <cdr:spPr>
        <a:xfrm xmlns:a="http://schemas.openxmlformats.org/drawingml/2006/main">
          <a:off x="329946" y="9382"/>
          <a:ext cx="840268" cy="330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t>ISK</a:t>
          </a:r>
          <a:r>
            <a:rPr lang="is-IS" sz="1600" baseline="0"/>
            <a:t> bn.</a:t>
          </a:r>
          <a:endParaRPr lang="is-IS" sz="1600"/>
        </a:p>
      </cdr:txBody>
    </cdr:sp>
  </cdr:relSizeAnchor>
  <cdr:relSizeAnchor xmlns:cdr="http://schemas.openxmlformats.org/drawingml/2006/chartDrawing">
    <cdr:from>
      <cdr:x>0.05716</cdr:x>
      <cdr:y>0.92376</cdr:y>
    </cdr:from>
    <cdr:to>
      <cdr:x>0.50724</cdr:x>
      <cdr:y>0.96804</cdr:y>
    </cdr:to>
    <cdr:sp macro="" textlink="">
      <cdr:nvSpPr>
        <cdr:cNvPr id="3" name="TextBox 1"/>
        <cdr:cNvSpPr txBox="1"/>
      </cdr:nvSpPr>
      <cdr:spPr>
        <a:xfrm xmlns:a="http://schemas.openxmlformats.org/drawingml/2006/main">
          <a:off x="531856" y="5613816"/>
          <a:ext cx="4187809" cy="2690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a:solidFill>
                <a:schemeClr val="bg1">
                  <a:lumMod val="50000"/>
                </a:schemeClr>
              </a:solidFill>
            </a:rPr>
            <a:t>Source: Central</a:t>
          </a:r>
          <a:r>
            <a:rPr lang="is-IS" sz="1600" baseline="0">
              <a:solidFill>
                <a:schemeClr val="bg1">
                  <a:lumMod val="50000"/>
                </a:schemeClr>
              </a:solidFill>
            </a:rPr>
            <a:t> Bank of Iceland</a:t>
          </a:r>
          <a:endParaRPr lang="is-IS" sz="1600">
            <a:solidFill>
              <a:schemeClr val="bg1">
                <a:lumMod val="50000"/>
              </a:schemeClr>
            </a:solidFill>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0.00044</cdr:x>
      <cdr:y>0.03317</cdr:y>
    </cdr:from>
    <cdr:to>
      <cdr:x>0.09209</cdr:x>
      <cdr:y>0.0891</cdr:y>
    </cdr:to>
    <cdr:sp macro="" textlink="">
      <cdr:nvSpPr>
        <cdr:cNvPr id="2" name="TextBox 1"/>
        <cdr:cNvSpPr txBox="1"/>
      </cdr:nvSpPr>
      <cdr:spPr>
        <a:xfrm xmlns:a="http://schemas.openxmlformats.org/drawingml/2006/main">
          <a:off x="3175" y="134144"/>
          <a:ext cx="666750" cy="226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a:t>ISK</a:t>
          </a:r>
          <a:r>
            <a:rPr lang="is-IS" sz="1600" baseline="0"/>
            <a:t> bn.</a:t>
          </a:r>
          <a:endParaRPr lang="is-IS" sz="1600"/>
        </a:p>
      </cdr:txBody>
    </cdr:sp>
  </cdr:relSizeAnchor>
  <cdr:relSizeAnchor xmlns:cdr="http://schemas.openxmlformats.org/drawingml/2006/chartDrawing">
    <cdr:from>
      <cdr:x>0.06754</cdr:x>
      <cdr:y>0.89569</cdr:y>
    </cdr:from>
    <cdr:to>
      <cdr:x>0.4453</cdr:x>
      <cdr:y>0.96001</cdr:y>
    </cdr:to>
    <cdr:sp macro="" textlink="">
      <cdr:nvSpPr>
        <cdr:cNvPr id="3" name="TextBox 1"/>
        <cdr:cNvSpPr txBox="1"/>
      </cdr:nvSpPr>
      <cdr:spPr>
        <a:xfrm xmlns:a="http://schemas.openxmlformats.org/drawingml/2006/main">
          <a:off x="628432" y="5443203"/>
          <a:ext cx="3514943" cy="390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a:solidFill>
                <a:schemeClr val="bg1">
                  <a:lumMod val="50000"/>
                </a:schemeClr>
              </a:solidFill>
            </a:rPr>
            <a:t>Source: Central</a:t>
          </a:r>
          <a:r>
            <a:rPr lang="is-IS" sz="1800" baseline="0">
              <a:solidFill>
                <a:schemeClr val="bg1">
                  <a:lumMod val="50000"/>
                </a:schemeClr>
              </a:solidFill>
            </a:rPr>
            <a:t> Bank of Iceland</a:t>
          </a:r>
          <a:endParaRPr lang="is-IS" sz="1800">
            <a:solidFill>
              <a:schemeClr val="bg1">
                <a:lumMod val="50000"/>
              </a:schemeClr>
            </a:solidFill>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0.14429</cdr:x>
      <cdr:y>0.01729</cdr:y>
    </cdr:from>
    <cdr:to>
      <cdr:x>0.28858</cdr:x>
      <cdr:y>0.07795</cdr:y>
    </cdr:to>
    <cdr:sp macro="" textlink="">
      <cdr:nvSpPr>
        <cdr:cNvPr id="2" name="TextBox 1"/>
        <cdr:cNvSpPr txBox="1"/>
      </cdr:nvSpPr>
      <cdr:spPr>
        <a:xfrm xmlns:a="http://schemas.openxmlformats.org/drawingml/2006/main">
          <a:off x="857250" y="67868"/>
          <a:ext cx="857250"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s-IS" sz="1100"/>
        </a:p>
      </cdr:txBody>
    </cdr:sp>
  </cdr:relSizeAnchor>
  <cdr:relSizeAnchor xmlns:cdr="http://schemas.openxmlformats.org/drawingml/2006/chartDrawing">
    <cdr:from>
      <cdr:x>0.00601</cdr:x>
      <cdr:y>0.03245</cdr:y>
    </cdr:from>
    <cdr:to>
      <cdr:x>0.16433</cdr:x>
      <cdr:y>0.10221</cdr:y>
    </cdr:to>
    <cdr:sp macro="" textlink="">
      <cdr:nvSpPr>
        <cdr:cNvPr id="3" name="TextBox 2"/>
        <cdr:cNvSpPr txBox="1"/>
      </cdr:nvSpPr>
      <cdr:spPr>
        <a:xfrm xmlns:a="http://schemas.openxmlformats.org/drawingml/2006/main">
          <a:off x="35719" y="127400"/>
          <a:ext cx="940594" cy="2738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ISK billion</a:t>
          </a:r>
        </a:p>
      </cdr:txBody>
    </cdr:sp>
  </cdr:relSizeAnchor>
  <cdr:relSizeAnchor xmlns:cdr="http://schemas.openxmlformats.org/drawingml/2006/chartDrawing">
    <cdr:from>
      <cdr:x>0.10423</cdr:x>
      <cdr:y>0.90622</cdr:y>
    </cdr:from>
    <cdr:to>
      <cdr:x>0.73333</cdr:x>
      <cdr:y>0.97176</cdr:y>
    </cdr:to>
    <cdr:sp macro="" textlink="">
      <cdr:nvSpPr>
        <cdr:cNvPr id="4" name="TextBox 3"/>
        <cdr:cNvSpPr txBox="1"/>
      </cdr:nvSpPr>
      <cdr:spPr>
        <a:xfrm xmlns:a="http://schemas.openxmlformats.org/drawingml/2006/main">
          <a:off x="969818" y="5507182"/>
          <a:ext cx="5853546" cy="398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s-IS" sz="1200"/>
        </a:p>
      </cdr:txBody>
    </cdr:sp>
  </cdr:relSizeAnchor>
  <cdr:relSizeAnchor xmlns:cdr="http://schemas.openxmlformats.org/drawingml/2006/chartDrawing">
    <cdr:from>
      <cdr:x>0.10609</cdr:x>
      <cdr:y>0.90337</cdr:y>
    </cdr:from>
    <cdr:to>
      <cdr:x>0.85478</cdr:x>
      <cdr:y>0.97568</cdr:y>
    </cdr:to>
    <cdr:sp macro="" textlink="">
      <cdr:nvSpPr>
        <cdr:cNvPr id="5" name="TextBox 4"/>
        <cdr:cNvSpPr txBox="1"/>
      </cdr:nvSpPr>
      <cdr:spPr>
        <a:xfrm xmlns:a="http://schemas.openxmlformats.org/drawingml/2006/main">
          <a:off x="987136" y="5489864"/>
          <a:ext cx="6966239" cy="4394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a:t>
          </a:r>
          <a:r>
            <a:rPr lang="is-IS" sz="1800" baseline="0">
              <a:solidFill>
                <a:schemeClr val="bg1">
                  <a:lumMod val="50000"/>
                </a:schemeClr>
              </a:solidFill>
            </a:rPr>
            <a:t> Central Bank of Iceland, Iceland Chamber of Commerce</a:t>
          </a:r>
          <a:endParaRPr lang="is-IS" sz="1200">
            <a:solidFill>
              <a:schemeClr val="bg1">
                <a:lumMod val="50000"/>
              </a:schemeClr>
            </a:solidFill>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0.05882</cdr:x>
      <cdr:y>0.8999</cdr:y>
    </cdr:from>
    <cdr:to>
      <cdr:x>0.36853</cdr:x>
      <cdr:y>0.96606</cdr:y>
    </cdr:to>
    <cdr:sp macro="" textlink="">
      <cdr:nvSpPr>
        <cdr:cNvPr id="2" name="TextBox 1"/>
        <cdr:cNvSpPr txBox="1"/>
      </cdr:nvSpPr>
      <cdr:spPr>
        <a:xfrm xmlns:a="http://schemas.openxmlformats.org/drawingml/2006/main">
          <a:off x="547296" y="5468788"/>
          <a:ext cx="2881704" cy="402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Statistic Iceland</a:t>
          </a: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cdr:x>
      <cdr:y>0.03333</cdr:y>
    </cdr:from>
    <cdr:to>
      <cdr:x>0.09335</cdr:x>
      <cdr:y>0.10238</cdr:y>
    </cdr:to>
    <cdr:sp macro="" textlink="">
      <cdr:nvSpPr>
        <cdr:cNvPr id="2" name="TextBox 1"/>
        <cdr:cNvSpPr txBox="1"/>
      </cdr:nvSpPr>
      <cdr:spPr>
        <a:xfrm xmlns:a="http://schemas.openxmlformats.org/drawingml/2006/main">
          <a:off x="0" y="133349"/>
          <a:ext cx="6286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Index</a:t>
          </a:r>
          <a:endParaRPr lang="is-IS" sz="1100"/>
        </a:p>
      </cdr:txBody>
    </cdr:sp>
  </cdr:relSizeAnchor>
  <cdr:relSizeAnchor xmlns:cdr="http://schemas.openxmlformats.org/drawingml/2006/chartDrawing">
    <cdr:from>
      <cdr:x>0.05846</cdr:x>
      <cdr:y>0.89603</cdr:y>
    </cdr:from>
    <cdr:to>
      <cdr:x>0.81188</cdr:x>
      <cdr:y>0.96508</cdr:y>
    </cdr:to>
    <cdr:sp macro="" textlink="">
      <cdr:nvSpPr>
        <cdr:cNvPr id="3" name="TextBox 1"/>
        <cdr:cNvSpPr txBox="1"/>
      </cdr:nvSpPr>
      <cdr:spPr>
        <a:xfrm xmlns:a="http://schemas.openxmlformats.org/drawingml/2006/main">
          <a:off x="393698" y="3584575"/>
          <a:ext cx="5073653" cy="2762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a:solidFill>
                <a:schemeClr val="bg1">
                  <a:lumMod val="50000"/>
                </a:schemeClr>
              </a:solidFill>
            </a:rPr>
            <a:t>Source: Registers Iceland,</a:t>
          </a:r>
          <a:r>
            <a:rPr lang="is-IS" sz="1600" baseline="0">
              <a:solidFill>
                <a:schemeClr val="bg1">
                  <a:lumMod val="50000"/>
                </a:schemeClr>
              </a:solidFill>
            </a:rPr>
            <a:t> Statistics Iceland and Iceland Chamber of Commerce</a:t>
          </a: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0.0692</cdr:x>
      <cdr:y>0.90779</cdr:y>
    </cdr:from>
    <cdr:to>
      <cdr:x>0.39035</cdr:x>
      <cdr:y>0.97128</cdr:y>
    </cdr:to>
    <cdr:sp macro="" textlink="">
      <cdr:nvSpPr>
        <cdr:cNvPr id="2" name="TextBox 5"/>
        <cdr:cNvSpPr txBox="1"/>
      </cdr:nvSpPr>
      <cdr:spPr>
        <a:xfrm xmlns:a="http://schemas.openxmlformats.org/drawingml/2006/main">
          <a:off x="450850" y="3813175"/>
          <a:ext cx="2092326"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600">
              <a:solidFill>
                <a:schemeClr val="bg1">
                  <a:lumMod val="50000"/>
                </a:schemeClr>
              </a:solidFill>
            </a:rPr>
            <a:t>Source: Statistic Iceland</a:t>
          </a:r>
        </a:p>
      </cdr:txBody>
    </cdr:sp>
  </cdr:relSizeAnchor>
  <cdr:relSizeAnchor xmlns:cdr="http://schemas.openxmlformats.org/drawingml/2006/chartDrawing">
    <cdr:from>
      <cdr:x>0.00174</cdr:x>
      <cdr:y>0.04845</cdr:y>
    </cdr:from>
    <cdr:to>
      <cdr:x>0.09306</cdr:x>
      <cdr:y>0.10639</cdr:y>
    </cdr:to>
    <cdr:sp macro="" textlink="">
      <cdr:nvSpPr>
        <cdr:cNvPr id="3" name="TextBox 5"/>
        <cdr:cNvSpPr txBox="1"/>
      </cdr:nvSpPr>
      <cdr:spPr>
        <a:xfrm xmlns:a="http://schemas.openxmlformats.org/drawingml/2006/main">
          <a:off x="16163" y="294409"/>
          <a:ext cx="849746" cy="35213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t>Index</a:t>
          </a:r>
        </a:p>
      </cdr:txBody>
    </cdr:sp>
  </cdr:relSizeAnchor>
</c:userShapes>
</file>

<file path=xl/drawings/drawing39.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0.30349</cdr:x>
      <cdr:y>0.15219</cdr:y>
    </cdr:from>
    <cdr:to>
      <cdr:x>0.32333</cdr:x>
      <cdr:y>0.76155</cdr:y>
    </cdr:to>
    <cdr:sp macro="" textlink="">
      <cdr:nvSpPr>
        <cdr:cNvPr id="6" name="Up-Down Arrow 5"/>
        <cdr:cNvSpPr/>
      </cdr:nvSpPr>
      <cdr:spPr>
        <a:xfrm xmlns:a="http://schemas.openxmlformats.org/drawingml/2006/main">
          <a:off x="2825697" y="924126"/>
          <a:ext cx="184724" cy="3700148"/>
        </a:xfrm>
        <a:prstGeom xmlns:a="http://schemas.openxmlformats.org/drawingml/2006/main" prst="upDownArrow">
          <a:avLst/>
        </a:prstGeom>
        <a:solidFill xmlns:a="http://schemas.openxmlformats.org/drawingml/2006/main">
          <a:schemeClr val="tx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s-IS"/>
        </a:p>
      </cdr:txBody>
    </cdr:sp>
  </cdr:relSizeAnchor>
  <cdr:relSizeAnchor xmlns:cdr="http://schemas.openxmlformats.org/drawingml/2006/chartDrawing">
    <cdr:from>
      <cdr:x>0.65144</cdr:x>
      <cdr:y>0.69618</cdr:y>
    </cdr:from>
    <cdr:to>
      <cdr:x>0.66589</cdr:x>
      <cdr:y>0.75334</cdr:y>
    </cdr:to>
    <cdr:sp macro="" textlink="">
      <cdr:nvSpPr>
        <cdr:cNvPr id="7" name="Up-Down Arrow 6"/>
        <cdr:cNvSpPr/>
      </cdr:nvSpPr>
      <cdr:spPr>
        <a:xfrm xmlns:a="http://schemas.openxmlformats.org/drawingml/2006/main">
          <a:off x="6065354" y="4227348"/>
          <a:ext cx="134539" cy="347087"/>
        </a:xfrm>
        <a:prstGeom xmlns:a="http://schemas.openxmlformats.org/drawingml/2006/main" prst="upDownArrow">
          <a:avLst/>
        </a:prstGeom>
        <a:solidFill xmlns:a="http://schemas.openxmlformats.org/drawingml/2006/main">
          <a:schemeClr val="tx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s-IS"/>
        </a:p>
      </cdr:txBody>
    </cdr:sp>
  </cdr:relSizeAnchor>
  <cdr:relSizeAnchor xmlns:cdr="http://schemas.openxmlformats.org/drawingml/2006/chartDrawing">
    <cdr:from>
      <cdr:x>0.32879</cdr:x>
      <cdr:y>0.42951</cdr:y>
    </cdr:from>
    <cdr:to>
      <cdr:x>0.39313</cdr:x>
      <cdr:y>0.49444</cdr:y>
    </cdr:to>
    <cdr:sp macro="" textlink="">
      <cdr:nvSpPr>
        <cdr:cNvPr id="8" name="TextBox 7"/>
        <cdr:cNvSpPr txBox="1"/>
      </cdr:nvSpPr>
      <cdr:spPr>
        <a:xfrm xmlns:a="http://schemas.openxmlformats.org/drawingml/2006/main">
          <a:off x="3061259" y="2608041"/>
          <a:ext cx="599049" cy="3942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b="1"/>
            <a:t>10x</a:t>
          </a:r>
          <a:endParaRPr lang="is-IS" sz="1100" b="1"/>
        </a:p>
      </cdr:txBody>
    </cdr:sp>
  </cdr:relSizeAnchor>
  <cdr:relSizeAnchor xmlns:cdr="http://schemas.openxmlformats.org/drawingml/2006/chartDrawing">
    <cdr:from>
      <cdr:x>0.66647</cdr:x>
      <cdr:y>0.6868</cdr:y>
    </cdr:from>
    <cdr:to>
      <cdr:x>0.73082</cdr:x>
      <cdr:y>0.75173</cdr:y>
    </cdr:to>
    <cdr:sp macro="" textlink="">
      <cdr:nvSpPr>
        <cdr:cNvPr id="9" name="TextBox 1"/>
        <cdr:cNvSpPr txBox="1"/>
      </cdr:nvSpPr>
      <cdr:spPr>
        <a:xfrm xmlns:a="http://schemas.openxmlformats.org/drawingml/2006/main">
          <a:off x="6201229" y="4173765"/>
          <a:ext cx="598715" cy="394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b="1"/>
            <a:t>1,7x</a:t>
          </a:r>
          <a:endParaRPr lang="is-IS" sz="1100" b="1"/>
        </a:p>
      </cdr:txBody>
    </cdr:sp>
  </cdr:relSizeAnchor>
  <cdr:relSizeAnchor xmlns:cdr="http://schemas.openxmlformats.org/drawingml/2006/chartDrawing">
    <cdr:from>
      <cdr:x>0.1023</cdr:x>
      <cdr:y>0.90695</cdr:y>
    </cdr:from>
    <cdr:to>
      <cdr:x>0.44827</cdr:x>
      <cdr:y>0.9697</cdr:y>
    </cdr:to>
    <cdr:sp macro="" textlink="">
      <cdr:nvSpPr>
        <cdr:cNvPr id="2" name="TextBox 1"/>
        <cdr:cNvSpPr txBox="1"/>
      </cdr:nvSpPr>
      <cdr:spPr>
        <a:xfrm xmlns:a="http://schemas.openxmlformats.org/drawingml/2006/main">
          <a:off x="952501" y="5507182"/>
          <a:ext cx="3221182"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Central Bank of Iceland</a:t>
          </a:r>
          <a:endParaRPr lang="is-IS" sz="1600">
            <a:solidFill>
              <a:schemeClr val="bg1">
                <a:lumMod val="50000"/>
              </a:schemeClr>
            </a:solidFill>
          </a:endParaRPr>
        </a:p>
      </cdr:txBody>
    </cdr:sp>
  </cdr:relSizeAnchor>
  <cdr:relSizeAnchor xmlns:cdr="http://schemas.openxmlformats.org/drawingml/2006/chartDrawing">
    <cdr:from>
      <cdr:x>0.0186</cdr:x>
      <cdr:y>0.01996</cdr:y>
    </cdr:from>
    <cdr:to>
      <cdr:x>0.15066</cdr:x>
      <cdr:y>0.08271</cdr:y>
    </cdr:to>
    <cdr:sp macro="" textlink="">
      <cdr:nvSpPr>
        <cdr:cNvPr id="3" name="TextBox 2"/>
        <cdr:cNvSpPr txBox="1"/>
      </cdr:nvSpPr>
      <cdr:spPr>
        <a:xfrm xmlns:a="http://schemas.openxmlformats.org/drawingml/2006/main">
          <a:off x="173182" y="121228"/>
          <a:ext cx="1229591"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t>ISK billion</a:t>
          </a:r>
        </a:p>
      </cdr:txBody>
    </cdr:sp>
  </cdr:relSizeAnchor>
</c:userShapes>
</file>

<file path=xl/drawings/drawing40.xml><?xml version="1.0" encoding="utf-8"?>
<c:userShapes xmlns:c="http://schemas.openxmlformats.org/drawingml/2006/chart">
  <cdr:relSizeAnchor xmlns:cdr="http://schemas.openxmlformats.org/drawingml/2006/chartDrawing">
    <cdr:from>
      <cdr:x>0.06887</cdr:x>
      <cdr:y>0.90907</cdr:y>
    </cdr:from>
    <cdr:to>
      <cdr:x>0.44298</cdr:x>
      <cdr:y>0.97176</cdr:y>
    </cdr:to>
    <cdr:sp macro="" textlink="">
      <cdr:nvSpPr>
        <cdr:cNvPr id="2" name="TextBox 1"/>
        <cdr:cNvSpPr txBox="1"/>
      </cdr:nvSpPr>
      <cdr:spPr>
        <a:xfrm xmlns:a="http://schemas.openxmlformats.org/drawingml/2006/main">
          <a:off x="640773" y="5524501"/>
          <a:ext cx="3480954"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Statistic Iceland</a:t>
          </a:r>
          <a:endParaRPr lang="is-IS" sz="1600">
            <a:solidFill>
              <a:schemeClr val="bg1">
                <a:lumMod val="50000"/>
              </a:schemeClr>
            </a:solidFill>
          </a:endParaRPr>
        </a:p>
      </cdr:txBody>
    </cdr:sp>
  </cdr:relSizeAnchor>
</c:userShapes>
</file>

<file path=xl/drawings/drawing41.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cdr:x>
      <cdr:y>0.03359</cdr:y>
    </cdr:from>
    <cdr:to>
      <cdr:x>0.13162</cdr:x>
      <cdr:y>0.09852</cdr:y>
    </cdr:to>
    <cdr:sp macro="" textlink="">
      <cdr:nvSpPr>
        <cdr:cNvPr id="2" name="TextBox 1"/>
        <cdr:cNvSpPr txBox="1"/>
      </cdr:nvSpPr>
      <cdr:spPr>
        <a:xfrm xmlns:a="http://schemas.openxmlformats.org/drawingml/2006/main">
          <a:off x="0" y="204107"/>
          <a:ext cx="1224643" cy="3946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t>% of GDP</a:t>
          </a:r>
        </a:p>
      </cdr:txBody>
    </cdr:sp>
  </cdr:relSizeAnchor>
  <cdr:relSizeAnchor xmlns:cdr="http://schemas.openxmlformats.org/drawingml/2006/chartDrawing">
    <cdr:from>
      <cdr:x>0.08628</cdr:x>
      <cdr:y>0.89787</cdr:y>
    </cdr:from>
    <cdr:to>
      <cdr:x>0.43726</cdr:x>
      <cdr:y>0.96281</cdr:y>
    </cdr:to>
    <cdr:sp macro="" textlink="">
      <cdr:nvSpPr>
        <cdr:cNvPr id="3" name="TextBox 2"/>
        <cdr:cNvSpPr txBox="1"/>
      </cdr:nvSpPr>
      <cdr:spPr>
        <a:xfrm xmlns:a="http://schemas.openxmlformats.org/drawingml/2006/main">
          <a:off x="802821" y="5456464"/>
          <a:ext cx="3265715" cy="3946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Statistic Iceland</a:t>
          </a:r>
          <a:endParaRPr lang="is-IS" sz="1600">
            <a:solidFill>
              <a:schemeClr val="bg1">
                <a:lumMod val="50000"/>
              </a:schemeClr>
            </a:solidFill>
          </a:endParaRPr>
        </a:p>
      </cdr:txBody>
    </cdr:sp>
  </cdr:relSizeAnchor>
</c:userShapes>
</file>

<file path=xl/drawings/drawing43.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cdr:x>
      <cdr:y>0.02351</cdr:y>
    </cdr:from>
    <cdr:to>
      <cdr:x>0.1817</cdr:x>
      <cdr:y>0.09012</cdr:y>
    </cdr:to>
    <cdr:sp macro="" textlink="">
      <cdr:nvSpPr>
        <cdr:cNvPr id="2" name="TextBox 1"/>
        <cdr:cNvSpPr txBox="1"/>
      </cdr:nvSpPr>
      <cdr:spPr>
        <a:xfrm xmlns:a="http://schemas.openxmlformats.org/drawingml/2006/main">
          <a:off x="0" y="142875"/>
          <a:ext cx="1690688" cy="4048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t>% of GDP</a:t>
          </a:r>
        </a:p>
      </cdr:txBody>
    </cdr:sp>
  </cdr:relSizeAnchor>
  <cdr:relSizeAnchor xmlns:cdr="http://schemas.openxmlformats.org/drawingml/2006/chartDrawing">
    <cdr:from>
      <cdr:x>0.07456</cdr:x>
      <cdr:y>0.91743</cdr:y>
    </cdr:from>
    <cdr:to>
      <cdr:x>0.50417</cdr:x>
      <cdr:y>0.97176</cdr:y>
    </cdr:to>
    <cdr:sp macro="" textlink="">
      <cdr:nvSpPr>
        <cdr:cNvPr id="3" name="TextBox 1"/>
        <cdr:cNvSpPr txBox="1"/>
      </cdr:nvSpPr>
      <cdr:spPr>
        <a:xfrm xmlns:a="http://schemas.openxmlformats.org/drawingml/2006/main">
          <a:off x="693737" y="5575300"/>
          <a:ext cx="3997325" cy="330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a:solidFill>
                <a:schemeClr val="bg1">
                  <a:lumMod val="50000"/>
                </a:schemeClr>
              </a:solidFill>
            </a:rPr>
            <a:t>Source:</a:t>
          </a:r>
          <a:r>
            <a:rPr lang="is-IS" sz="1600" baseline="0">
              <a:solidFill>
                <a:schemeClr val="bg1">
                  <a:lumMod val="50000"/>
                </a:schemeClr>
              </a:solidFill>
            </a:rPr>
            <a:t> OECD - Economic Survey Iceland 2013</a:t>
          </a:r>
          <a:endParaRPr lang="is-IS" sz="1600">
            <a:solidFill>
              <a:schemeClr val="bg1">
                <a:lumMod val="50000"/>
              </a:schemeClr>
            </a:solidFill>
          </a:endParaRPr>
        </a:p>
      </cdr:txBody>
    </cdr:sp>
  </cdr:relSizeAnchor>
</c:userShapes>
</file>

<file path=xl/drawings/drawing45.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c:userShapes xmlns:c="http://schemas.openxmlformats.org/drawingml/2006/chart">
  <cdr:relSizeAnchor xmlns:cdr="http://schemas.openxmlformats.org/drawingml/2006/chartDrawing">
    <cdr:from>
      <cdr:x>0.0577</cdr:x>
      <cdr:y>0.86632</cdr:y>
    </cdr:from>
    <cdr:to>
      <cdr:x>0.40203</cdr:x>
      <cdr:y>0.93756</cdr:y>
    </cdr:to>
    <cdr:sp macro="" textlink="">
      <cdr:nvSpPr>
        <cdr:cNvPr id="3" name="TextBox 2"/>
        <cdr:cNvSpPr txBox="1"/>
      </cdr:nvSpPr>
      <cdr:spPr>
        <a:xfrm xmlns:a="http://schemas.openxmlformats.org/drawingml/2006/main">
          <a:off x="536864" y="5264727"/>
          <a:ext cx="3203864" cy="432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 Central</a:t>
          </a:r>
          <a:r>
            <a:rPr lang="is-IS" sz="1600" baseline="0">
              <a:solidFill>
                <a:schemeClr val="bg1">
                  <a:lumMod val="50000"/>
                </a:schemeClr>
              </a:solidFill>
            </a:rPr>
            <a:t>  Bank of Iceland</a:t>
          </a:r>
          <a:endParaRPr lang="is-IS" sz="1600">
            <a:solidFill>
              <a:schemeClr val="bg1">
                <a:lumMod val="50000"/>
              </a:schemeClr>
            </a:solidFill>
          </a:endParaRPr>
        </a:p>
      </cdr:txBody>
    </cdr:sp>
  </cdr:relSizeAnchor>
  <cdr:relSizeAnchor xmlns:cdr="http://schemas.openxmlformats.org/drawingml/2006/chartDrawing">
    <cdr:from>
      <cdr:x>0.05199</cdr:x>
      <cdr:y>0.91458</cdr:y>
    </cdr:from>
    <cdr:to>
      <cdr:x>0.59002</cdr:x>
      <cdr:y>0.98582</cdr:y>
    </cdr:to>
    <cdr:sp macro="" textlink="">
      <cdr:nvSpPr>
        <cdr:cNvPr id="4" name="TextBox 1"/>
        <cdr:cNvSpPr txBox="1"/>
      </cdr:nvSpPr>
      <cdr:spPr>
        <a:xfrm xmlns:a="http://schemas.openxmlformats.org/drawingml/2006/main">
          <a:off x="483753" y="5557982"/>
          <a:ext cx="5006111" cy="4329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i="1">
              <a:solidFill>
                <a:schemeClr val="bg1">
                  <a:lumMod val="50000"/>
                </a:schemeClr>
              </a:solidFill>
            </a:rPr>
            <a:t>Excluding</a:t>
          </a:r>
          <a:r>
            <a:rPr lang="is-IS" sz="1600" i="1" baseline="0">
              <a:solidFill>
                <a:schemeClr val="bg1">
                  <a:lumMod val="50000"/>
                </a:schemeClr>
              </a:solidFill>
            </a:rPr>
            <a:t> negative growth of HFF lending to households</a:t>
          </a:r>
          <a:endParaRPr lang="is-IS" sz="1600" i="1">
            <a:solidFill>
              <a:schemeClr val="bg1">
                <a:lumMod val="50000"/>
              </a:schemeClr>
            </a:solidFill>
          </a:endParaRPr>
        </a:p>
      </cdr:txBody>
    </cdr:sp>
  </cdr:relSizeAnchor>
</c:userShapes>
</file>

<file path=xl/drawings/drawing47.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c:userShapes xmlns:c="http://schemas.openxmlformats.org/drawingml/2006/chart">
  <cdr:relSizeAnchor xmlns:cdr="http://schemas.openxmlformats.org/drawingml/2006/chartDrawing">
    <cdr:from>
      <cdr:x>0.07445</cdr:x>
      <cdr:y>0.90052</cdr:y>
    </cdr:from>
    <cdr:to>
      <cdr:x>0.79475</cdr:x>
      <cdr:y>0.97746</cdr:y>
    </cdr:to>
    <cdr:sp macro="" textlink="">
      <cdr:nvSpPr>
        <cdr:cNvPr id="2" name="TextBox 1"/>
        <cdr:cNvSpPr txBox="1"/>
      </cdr:nvSpPr>
      <cdr:spPr>
        <a:xfrm xmlns:a="http://schemas.openxmlformats.org/drawingml/2006/main">
          <a:off x="692727" y="5472545"/>
          <a:ext cx="6702137" cy="4675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 Financial</a:t>
          </a:r>
          <a:r>
            <a:rPr lang="is-IS" sz="1600" baseline="0">
              <a:solidFill>
                <a:schemeClr val="bg1">
                  <a:lumMod val="50000"/>
                </a:schemeClr>
              </a:solidFill>
            </a:rPr>
            <a:t> Supervisory Authority, Central Bank of Iceland</a:t>
          </a:r>
          <a:endParaRPr lang="is-IS" sz="1600">
            <a:solidFill>
              <a:schemeClr val="bg1">
                <a:lumMod val="50000"/>
              </a:schemeClr>
            </a:solidFill>
          </a:endParaRPr>
        </a:p>
      </cdr:txBody>
    </cdr:sp>
  </cdr:relSizeAnchor>
</c:userShapes>
</file>

<file path=xl/drawings/drawing49.xml><?xml version="1.0" encoding="utf-8"?>
<xdr:wsDr xmlns:xdr="http://schemas.openxmlformats.org/drawingml/2006/spreadsheetDrawing" xmlns:a="http://schemas.openxmlformats.org/drawingml/2006/main">
  <xdr:absoluteAnchor>
    <xdr:pos x="0" y="0"/>
    <xdr:ext cx="9277350"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13333" cy="60854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c:userShapes xmlns:c="http://schemas.openxmlformats.org/drawingml/2006/chart">
  <cdr:relSizeAnchor xmlns:cdr="http://schemas.openxmlformats.org/drawingml/2006/chartDrawing">
    <cdr:from>
      <cdr:x>0.00144</cdr:x>
      <cdr:y>0.0122</cdr:y>
    </cdr:from>
    <cdr:to>
      <cdr:x>0.08599</cdr:x>
      <cdr:y>0.06896</cdr:y>
    </cdr:to>
    <cdr:sp macro="" textlink="">
      <cdr:nvSpPr>
        <cdr:cNvPr id="2" name="TextBox 1"/>
        <cdr:cNvSpPr txBox="1"/>
      </cdr:nvSpPr>
      <cdr:spPr>
        <a:xfrm xmlns:a="http://schemas.openxmlformats.org/drawingml/2006/main">
          <a:off x="13398" y="74140"/>
          <a:ext cx="786701" cy="3449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Index</a:t>
          </a:r>
        </a:p>
      </cdr:txBody>
    </cdr:sp>
  </cdr:relSizeAnchor>
  <cdr:relSizeAnchor xmlns:cdr="http://schemas.openxmlformats.org/drawingml/2006/chartDrawing">
    <cdr:from>
      <cdr:x>0.05429</cdr:x>
      <cdr:y>0.90206</cdr:y>
    </cdr:from>
    <cdr:to>
      <cdr:x>0.3858</cdr:x>
      <cdr:y>0.9715</cdr:y>
    </cdr:to>
    <cdr:sp macro="" textlink="">
      <cdr:nvSpPr>
        <cdr:cNvPr id="3" name="TextBox 1"/>
        <cdr:cNvSpPr txBox="1"/>
      </cdr:nvSpPr>
      <cdr:spPr>
        <a:xfrm xmlns:a="http://schemas.openxmlformats.org/drawingml/2006/main">
          <a:off x="394202" y="3901828"/>
          <a:ext cx="2407268" cy="3003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a:solidFill>
                <a:schemeClr val="bg1">
                  <a:lumMod val="50000"/>
                </a:schemeClr>
              </a:solidFill>
            </a:rPr>
            <a:t>Source: Nasdaq</a:t>
          </a:r>
          <a:r>
            <a:rPr lang="is-IS" sz="1800" baseline="0">
              <a:solidFill>
                <a:schemeClr val="bg1">
                  <a:lumMod val="50000"/>
                </a:schemeClr>
              </a:solidFill>
            </a:rPr>
            <a:t> OMX Iceland</a:t>
          </a:r>
          <a:endParaRPr lang="is-IS" sz="1800">
            <a:solidFill>
              <a:schemeClr val="bg1">
                <a:lumMod val="50000"/>
              </a:schemeClr>
            </a:solidFill>
          </a:endParaRPr>
        </a:p>
      </cdr:txBody>
    </cdr:sp>
  </cdr:relSizeAnchor>
</c:userShapes>
</file>

<file path=xl/drawings/drawing51.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c:userShapes xmlns:c="http://schemas.openxmlformats.org/drawingml/2006/chart">
  <cdr:relSizeAnchor xmlns:cdr="http://schemas.openxmlformats.org/drawingml/2006/chartDrawing">
    <cdr:from>
      <cdr:x>0.07043</cdr:x>
      <cdr:y>0.90941</cdr:y>
    </cdr:from>
    <cdr:to>
      <cdr:x>0.80777</cdr:x>
      <cdr:y>0.97962</cdr:y>
    </cdr:to>
    <cdr:sp macro="" textlink="">
      <cdr:nvSpPr>
        <cdr:cNvPr id="2" name="TextBox 1"/>
        <cdr:cNvSpPr txBox="1"/>
      </cdr:nvSpPr>
      <cdr:spPr>
        <a:xfrm xmlns:a="http://schemas.openxmlformats.org/drawingml/2006/main">
          <a:off x="488575" y="3824848"/>
          <a:ext cx="511492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Central Bank of Iceland, Statistic Iceland, Iceland Chamber of Commerce</a:t>
          </a:r>
          <a:endParaRPr lang="is-IS" sz="1600">
            <a:solidFill>
              <a:schemeClr val="bg1">
                <a:lumMod val="50000"/>
              </a:schemeClr>
            </a:solidFill>
          </a:endParaRPr>
        </a:p>
      </cdr:txBody>
    </cdr:sp>
  </cdr:relSizeAnchor>
  <cdr:relSizeAnchor xmlns:cdr="http://schemas.openxmlformats.org/drawingml/2006/chartDrawing">
    <cdr:from>
      <cdr:x>0.00727</cdr:x>
      <cdr:y>0.02391</cdr:y>
    </cdr:from>
    <cdr:to>
      <cdr:x>0.15355</cdr:x>
      <cdr:y>0.09404</cdr:y>
    </cdr:to>
    <cdr:sp macro="" textlink="">
      <cdr:nvSpPr>
        <cdr:cNvPr id="3" name="TextBox 2"/>
        <cdr:cNvSpPr txBox="1"/>
      </cdr:nvSpPr>
      <cdr:spPr>
        <a:xfrm xmlns:a="http://schemas.openxmlformats.org/drawingml/2006/main">
          <a:off x="67644" y="145304"/>
          <a:ext cx="1361106" cy="4261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 of GDP</a:t>
          </a:r>
        </a:p>
      </cdr:txBody>
    </cdr:sp>
  </cdr:relSizeAnchor>
</c:userShapes>
</file>

<file path=xl/drawings/drawing53.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c:userShapes xmlns:c="http://schemas.openxmlformats.org/drawingml/2006/chart">
  <cdr:relSizeAnchor xmlns:cdr="http://schemas.openxmlformats.org/drawingml/2006/chartDrawing">
    <cdr:from>
      <cdr:x>0.25289</cdr:x>
      <cdr:y>0.53155</cdr:y>
    </cdr:from>
    <cdr:to>
      <cdr:x>0.50986</cdr:x>
      <cdr:y>0.58616</cdr:y>
    </cdr:to>
    <cdr:sp macro="" textlink="">
      <cdr:nvSpPr>
        <cdr:cNvPr id="2" name="TextBox 1"/>
        <cdr:cNvSpPr txBox="1"/>
      </cdr:nvSpPr>
      <cdr:spPr>
        <a:xfrm xmlns:a="http://schemas.openxmlformats.org/drawingml/2006/main">
          <a:off x="1300730" y="2027719"/>
          <a:ext cx="1321751" cy="2083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b="1">
              <a:solidFill>
                <a:schemeClr val="bg1">
                  <a:lumMod val="50000"/>
                </a:schemeClr>
              </a:solidFill>
            </a:rPr>
            <a:t>Historical inflation rate</a:t>
          </a:r>
        </a:p>
      </cdr:txBody>
    </cdr:sp>
  </cdr:relSizeAnchor>
  <cdr:relSizeAnchor xmlns:cdr="http://schemas.openxmlformats.org/drawingml/2006/chartDrawing">
    <cdr:from>
      <cdr:x>0.69116</cdr:x>
      <cdr:y>0.68001</cdr:y>
    </cdr:from>
    <cdr:to>
      <cdr:x>0.9433</cdr:x>
      <cdr:y>0.73566</cdr:y>
    </cdr:to>
    <cdr:sp macro="" textlink="">
      <cdr:nvSpPr>
        <cdr:cNvPr id="3" name="TextBox 1"/>
        <cdr:cNvSpPr txBox="1"/>
      </cdr:nvSpPr>
      <cdr:spPr>
        <a:xfrm xmlns:a="http://schemas.openxmlformats.org/drawingml/2006/main">
          <a:off x="6430951" y="4132520"/>
          <a:ext cx="2346058" cy="3381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b="1">
              <a:solidFill>
                <a:schemeClr val="accent1">
                  <a:lumMod val="60000"/>
                  <a:lumOff val="40000"/>
                </a:schemeClr>
              </a:solidFill>
            </a:rPr>
            <a:t>Inflation target</a:t>
          </a:r>
        </a:p>
      </cdr:txBody>
    </cdr:sp>
  </cdr:relSizeAnchor>
  <cdr:relSizeAnchor xmlns:cdr="http://schemas.openxmlformats.org/drawingml/2006/chartDrawing">
    <cdr:from>
      <cdr:x>0.06052</cdr:x>
      <cdr:y>0.9097</cdr:y>
    </cdr:from>
    <cdr:to>
      <cdr:x>0.78704</cdr:x>
      <cdr:y>0.97992</cdr:y>
    </cdr:to>
    <cdr:sp macro="" textlink="">
      <cdr:nvSpPr>
        <cdr:cNvPr id="5" name="TextBox 4"/>
        <cdr:cNvSpPr txBox="1"/>
      </cdr:nvSpPr>
      <cdr:spPr>
        <a:xfrm xmlns:a="http://schemas.openxmlformats.org/drawingml/2006/main">
          <a:off x="311305" y="3470291"/>
          <a:ext cx="3736820" cy="2678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Statistic Iceland, Iceland Chamber of Commerce</a:t>
          </a:r>
        </a:p>
      </cdr:txBody>
    </cdr:sp>
  </cdr:relSizeAnchor>
</c:userShapes>
</file>

<file path=xl/drawings/drawing55.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c:userShapes xmlns:c="http://schemas.openxmlformats.org/drawingml/2006/chart">
  <cdr:relSizeAnchor xmlns:cdr="http://schemas.openxmlformats.org/drawingml/2006/chartDrawing">
    <cdr:from>
      <cdr:x>0.66218</cdr:x>
      <cdr:y>0.15236</cdr:y>
    </cdr:from>
    <cdr:to>
      <cdr:x>0.67813</cdr:x>
      <cdr:y>0.52815</cdr:y>
    </cdr:to>
    <cdr:sp macro="" textlink="">
      <cdr:nvSpPr>
        <cdr:cNvPr id="2" name="Right Arrow 1"/>
        <cdr:cNvSpPr/>
      </cdr:nvSpPr>
      <cdr:spPr>
        <a:xfrm xmlns:a="http://schemas.openxmlformats.org/drawingml/2006/main" rot="18468134">
          <a:off x="5093683" y="1993547"/>
          <a:ext cx="2283717" cy="148433"/>
        </a:xfrm>
        <a:prstGeom xmlns:a="http://schemas.openxmlformats.org/drawingml/2006/main" prst="rightArrow">
          <a:avLst/>
        </a:prstGeom>
        <a:solidFill xmlns:a="http://schemas.openxmlformats.org/drawingml/2006/main">
          <a:schemeClr val="accent1">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is-IS" sz="1100"/>
        </a:p>
      </cdr:txBody>
    </cdr:sp>
  </cdr:relSizeAnchor>
  <cdr:relSizeAnchor xmlns:cdr="http://schemas.openxmlformats.org/drawingml/2006/chartDrawing">
    <cdr:from>
      <cdr:x>0.6118</cdr:x>
      <cdr:y>0.06869</cdr:y>
    </cdr:from>
    <cdr:to>
      <cdr:x>0.64754</cdr:x>
      <cdr:y>0.45366</cdr:y>
    </cdr:to>
    <cdr:sp macro="" textlink="">
      <cdr:nvSpPr>
        <cdr:cNvPr id="3" name="TextBox 4"/>
        <cdr:cNvSpPr txBox="1"/>
      </cdr:nvSpPr>
      <cdr:spPr>
        <a:xfrm xmlns:a="http://schemas.openxmlformats.org/drawingml/2006/main" rot="18660120">
          <a:off x="4689079" y="1420928"/>
          <a:ext cx="2339502" cy="3325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b="1">
              <a:solidFill>
                <a:schemeClr val="accent1">
                  <a:lumMod val="60000"/>
                  <a:lumOff val="40000"/>
                </a:schemeClr>
              </a:solidFill>
            </a:rPr>
            <a:t>53% depreciation</a:t>
          </a:r>
        </a:p>
      </cdr:txBody>
    </cdr:sp>
  </cdr:relSizeAnchor>
  <cdr:relSizeAnchor xmlns:cdr="http://schemas.openxmlformats.org/drawingml/2006/chartDrawing">
    <cdr:from>
      <cdr:x>0.68402</cdr:x>
      <cdr:y>0.47857</cdr:y>
    </cdr:from>
    <cdr:to>
      <cdr:x>0.91108</cdr:x>
      <cdr:y>0.5842</cdr:y>
    </cdr:to>
    <cdr:sp macro="" textlink="">
      <cdr:nvSpPr>
        <cdr:cNvPr id="4" name="TextBox 2"/>
        <cdr:cNvSpPr txBox="1"/>
      </cdr:nvSpPr>
      <cdr:spPr>
        <a:xfrm xmlns:a="http://schemas.openxmlformats.org/drawingml/2006/main">
          <a:off x="6364513" y="2908299"/>
          <a:ext cx="2112737" cy="64192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t>Capital restrictions imposed</a:t>
          </a:r>
        </a:p>
      </cdr:txBody>
    </cdr:sp>
  </cdr:relSizeAnchor>
  <cdr:relSizeAnchor xmlns:cdr="http://schemas.openxmlformats.org/drawingml/2006/chartDrawing">
    <cdr:from>
      <cdr:x>0.06037</cdr:x>
      <cdr:y>0.89677</cdr:y>
    </cdr:from>
    <cdr:to>
      <cdr:x>0.40668</cdr:x>
      <cdr:y>0.95833</cdr:y>
    </cdr:to>
    <cdr:sp macro="" textlink="">
      <cdr:nvSpPr>
        <cdr:cNvPr id="5" name="TextBox 6"/>
        <cdr:cNvSpPr txBox="1"/>
      </cdr:nvSpPr>
      <cdr:spPr>
        <a:xfrm xmlns:a="http://schemas.openxmlformats.org/drawingml/2006/main">
          <a:off x="561686" y="5449744"/>
          <a:ext cx="3222336" cy="3741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is-IS" sz="1800">
              <a:solidFill>
                <a:schemeClr val="bg1">
                  <a:lumMod val="50000"/>
                </a:schemeClr>
              </a:solidFill>
            </a:rPr>
            <a:t>Source:</a:t>
          </a:r>
          <a:r>
            <a:rPr lang="is-IS" sz="1800" baseline="0">
              <a:solidFill>
                <a:schemeClr val="bg1">
                  <a:lumMod val="50000"/>
                </a:schemeClr>
              </a:solidFill>
            </a:rPr>
            <a:t> Central Bank of Iceland</a:t>
          </a:r>
          <a:endParaRPr lang="is-IS" sz="1800">
            <a:solidFill>
              <a:schemeClr val="bg1">
                <a:lumMod val="50000"/>
              </a:schemeClr>
            </a:solidFill>
          </a:endParaRPr>
        </a:p>
      </cdr:txBody>
    </cdr:sp>
  </cdr:relSizeAnchor>
  <cdr:relSizeAnchor xmlns:cdr="http://schemas.openxmlformats.org/drawingml/2006/chartDrawing">
    <cdr:from>
      <cdr:x>0.00988</cdr:x>
      <cdr:y>0.06785</cdr:y>
    </cdr:from>
    <cdr:to>
      <cdr:x>0.11005</cdr:x>
      <cdr:y>0.12941</cdr:y>
    </cdr:to>
    <cdr:sp macro="" textlink="">
      <cdr:nvSpPr>
        <cdr:cNvPr id="6" name="TextBox 7"/>
        <cdr:cNvSpPr txBox="1"/>
      </cdr:nvSpPr>
      <cdr:spPr>
        <a:xfrm xmlns:a="http://schemas.openxmlformats.org/drawingml/2006/main">
          <a:off x="91929" y="412317"/>
          <a:ext cx="932007" cy="3741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is-IS" sz="1800">
              <a:solidFill>
                <a:sysClr val="windowText" lastClr="000000"/>
              </a:solidFill>
            </a:rPr>
            <a:t>Index</a:t>
          </a:r>
        </a:p>
      </cdr:txBody>
    </cdr:sp>
  </cdr:relSizeAnchor>
</c:userShapes>
</file>

<file path=xl/drawings/drawing57.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c:userShapes xmlns:c="http://schemas.openxmlformats.org/drawingml/2006/chart">
  <cdr:relSizeAnchor xmlns:cdr="http://schemas.openxmlformats.org/drawingml/2006/chartDrawing">
    <cdr:from>
      <cdr:x>0.41653</cdr:x>
      <cdr:y>0.25281</cdr:y>
    </cdr:from>
    <cdr:to>
      <cdr:x>0.79966</cdr:x>
      <cdr:y>0.31688</cdr:y>
    </cdr:to>
    <cdr:sp macro="" textlink="">
      <cdr:nvSpPr>
        <cdr:cNvPr id="2" name="TextBox 1"/>
        <cdr:cNvSpPr txBox="1"/>
      </cdr:nvSpPr>
      <cdr:spPr>
        <a:xfrm xmlns:a="http://schemas.openxmlformats.org/drawingml/2006/main">
          <a:off x="2336800" y="927100"/>
          <a:ext cx="2149476" cy="234942"/>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b="1">
              <a:solidFill>
                <a:schemeClr val="tx2">
                  <a:lumMod val="40000"/>
                  <a:lumOff val="60000"/>
                </a:schemeClr>
              </a:solidFill>
            </a:rPr>
            <a:t>Offshore</a:t>
          </a:r>
          <a:r>
            <a:rPr lang="is-IS" sz="1800" b="1" baseline="0">
              <a:solidFill>
                <a:schemeClr val="tx2">
                  <a:lumMod val="40000"/>
                  <a:lumOff val="60000"/>
                </a:schemeClr>
              </a:solidFill>
            </a:rPr>
            <a:t> exchange rate</a:t>
          </a:r>
          <a:endParaRPr lang="is-IS" sz="1800" b="1">
            <a:solidFill>
              <a:schemeClr val="tx2">
                <a:lumMod val="40000"/>
                <a:lumOff val="60000"/>
              </a:schemeClr>
            </a:solidFill>
          </a:endParaRPr>
        </a:p>
      </cdr:txBody>
    </cdr:sp>
  </cdr:relSizeAnchor>
  <cdr:relSizeAnchor xmlns:cdr="http://schemas.openxmlformats.org/drawingml/2006/chartDrawing">
    <cdr:from>
      <cdr:x>0.30754</cdr:x>
      <cdr:y>0.66294</cdr:y>
    </cdr:from>
    <cdr:to>
      <cdr:x>0.6737</cdr:x>
      <cdr:y>0.727</cdr:y>
    </cdr:to>
    <cdr:sp macro="" textlink="">
      <cdr:nvSpPr>
        <cdr:cNvPr id="3" name="TextBox 1"/>
        <cdr:cNvSpPr txBox="1"/>
      </cdr:nvSpPr>
      <cdr:spPr>
        <a:xfrm xmlns:a="http://schemas.openxmlformats.org/drawingml/2006/main">
          <a:off x="2861535" y="4028753"/>
          <a:ext cx="3406967" cy="389299"/>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b="1">
              <a:solidFill>
                <a:srgbClr val="002060"/>
              </a:solidFill>
            </a:rPr>
            <a:t>Domestic </a:t>
          </a:r>
          <a:r>
            <a:rPr lang="is-IS" sz="1800" b="1" baseline="0">
              <a:solidFill>
                <a:srgbClr val="002060"/>
              </a:solidFill>
            </a:rPr>
            <a:t>exchange rate</a:t>
          </a:r>
          <a:endParaRPr lang="is-IS" sz="1800" b="1">
            <a:solidFill>
              <a:srgbClr val="002060"/>
            </a:solidFill>
          </a:endParaRPr>
        </a:p>
      </cdr:txBody>
    </cdr:sp>
  </cdr:relSizeAnchor>
  <cdr:relSizeAnchor xmlns:cdr="http://schemas.openxmlformats.org/drawingml/2006/chartDrawing">
    <cdr:from>
      <cdr:x>0.00768</cdr:x>
      <cdr:y>0.01567</cdr:y>
    </cdr:from>
    <cdr:to>
      <cdr:x>0.16331</cdr:x>
      <cdr:y>0.08493</cdr:y>
    </cdr:to>
    <cdr:sp macro="" textlink="">
      <cdr:nvSpPr>
        <cdr:cNvPr id="4" name="TextBox 1"/>
        <cdr:cNvSpPr txBox="1"/>
      </cdr:nvSpPr>
      <cdr:spPr>
        <a:xfrm xmlns:a="http://schemas.openxmlformats.org/drawingml/2006/main">
          <a:off x="71437" y="95250"/>
          <a:ext cx="1448073" cy="420900"/>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800" b="0">
              <a:solidFill>
                <a:sysClr val="windowText" lastClr="000000"/>
              </a:solidFill>
            </a:rPr>
            <a:t>ISK/EUR</a:t>
          </a:r>
          <a:endParaRPr lang="is-IS" sz="2000" b="0">
            <a:solidFill>
              <a:sysClr val="windowText" lastClr="000000"/>
            </a:solidFill>
          </a:endParaRPr>
        </a:p>
      </cdr:txBody>
    </cdr:sp>
  </cdr:relSizeAnchor>
  <cdr:relSizeAnchor xmlns:cdr="http://schemas.openxmlformats.org/drawingml/2006/chartDrawing">
    <cdr:from>
      <cdr:x>0.06783</cdr:x>
      <cdr:y>0.87259</cdr:y>
    </cdr:from>
    <cdr:to>
      <cdr:x>0.48719</cdr:x>
      <cdr:y>0.95311</cdr:y>
    </cdr:to>
    <cdr:sp macro="" textlink="">
      <cdr:nvSpPr>
        <cdr:cNvPr id="5" name="TextBox 4"/>
        <cdr:cNvSpPr txBox="1"/>
      </cdr:nvSpPr>
      <cdr:spPr>
        <a:xfrm xmlns:a="http://schemas.openxmlformats.org/drawingml/2006/main">
          <a:off x="631174" y="5302821"/>
          <a:ext cx="3901971" cy="489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a:t>
          </a:r>
          <a:r>
            <a:rPr lang="is-IS" sz="1800" baseline="0">
              <a:solidFill>
                <a:schemeClr val="bg1">
                  <a:lumMod val="50000"/>
                </a:schemeClr>
              </a:solidFill>
            </a:rPr>
            <a:t> Central Bank of Iceland</a:t>
          </a:r>
          <a:endParaRPr lang="is-IS" sz="1800">
            <a:solidFill>
              <a:schemeClr val="bg1">
                <a:lumMod val="50000"/>
              </a:schemeClr>
            </a:solidFill>
          </a:endParaRPr>
        </a:p>
      </cdr:txBody>
    </cdr:sp>
  </cdr:relSizeAnchor>
</c:userShapes>
</file>

<file path=xl/drawings/drawing59.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0.05952</cdr:x>
      <cdr:y>0.89874</cdr:y>
    </cdr:from>
    <cdr:to>
      <cdr:x>0.4901</cdr:x>
      <cdr:y>0.96045</cdr:y>
    </cdr:to>
    <cdr:sp macro="" textlink="">
      <cdr:nvSpPr>
        <cdr:cNvPr id="2" name="TextBox 1"/>
        <cdr:cNvSpPr txBox="1"/>
      </cdr:nvSpPr>
      <cdr:spPr>
        <a:xfrm xmlns:a="http://schemas.openxmlformats.org/drawingml/2006/main">
          <a:off x="487013" y="4545633"/>
          <a:ext cx="3523013" cy="3121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400">
              <a:solidFill>
                <a:schemeClr val="bg1">
                  <a:lumMod val="50000"/>
                </a:schemeClr>
              </a:solidFill>
            </a:rPr>
            <a:t>Source:</a:t>
          </a:r>
          <a:r>
            <a:rPr lang="is-IS" sz="1400" baseline="0">
              <a:solidFill>
                <a:schemeClr val="bg1">
                  <a:lumMod val="50000"/>
                </a:schemeClr>
              </a:solidFill>
            </a:rPr>
            <a:t> Icelandic State Financial Investments</a:t>
          </a:r>
          <a:endParaRPr lang="is-IS" sz="1400">
            <a:solidFill>
              <a:schemeClr val="bg1">
                <a:lumMod val="50000"/>
              </a:schemeClr>
            </a:solidFill>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0.02336</cdr:y>
    </cdr:from>
    <cdr:to>
      <cdr:x>0.14893</cdr:x>
      <cdr:y>0.09237</cdr:y>
    </cdr:to>
    <cdr:sp macro="" textlink="">
      <cdr:nvSpPr>
        <cdr:cNvPr id="2" name="TextBox 1"/>
        <cdr:cNvSpPr txBox="1"/>
      </cdr:nvSpPr>
      <cdr:spPr>
        <a:xfrm xmlns:a="http://schemas.openxmlformats.org/drawingml/2006/main">
          <a:off x="0" y="83122"/>
          <a:ext cx="872431" cy="2454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ISK</a:t>
          </a:r>
          <a:r>
            <a:rPr lang="is-IS" sz="1800" baseline="0"/>
            <a:t> m</a:t>
          </a:r>
          <a:r>
            <a:rPr lang="is-IS" sz="1800"/>
            <a:t>illion</a:t>
          </a:r>
        </a:p>
      </cdr:txBody>
    </cdr:sp>
  </cdr:relSizeAnchor>
  <cdr:relSizeAnchor xmlns:cdr="http://schemas.openxmlformats.org/drawingml/2006/chartDrawing">
    <cdr:from>
      <cdr:x>0.08455</cdr:x>
      <cdr:y>0.88487</cdr:y>
    </cdr:from>
    <cdr:to>
      <cdr:x>0.43902</cdr:x>
      <cdr:y>0.95448</cdr:y>
    </cdr:to>
    <cdr:sp macro="" textlink="">
      <cdr:nvSpPr>
        <cdr:cNvPr id="3" name="TextBox 2"/>
        <cdr:cNvSpPr txBox="1"/>
      </cdr:nvSpPr>
      <cdr:spPr>
        <a:xfrm xmlns:a="http://schemas.openxmlformats.org/drawingml/2006/main">
          <a:off x="495301" y="3148013"/>
          <a:ext cx="20764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Central Bank</a:t>
          </a:r>
          <a:r>
            <a:rPr lang="is-IS" sz="1800" baseline="0">
              <a:solidFill>
                <a:schemeClr val="bg1">
                  <a:lumMod val="50000"/>
                </a:schemeClr>
              </a:solidFill>
            </a:rPr>
            <a:t> of Iceland</a:t>
          </a:r>
          <a:endParaRPr lang="is-IS" sz="1800">
            <a:solidFill>
              <a:schemeClr val="bg1">
                <a:lumMod val="50000"/>
              </a:schemeClr>
            </a:solidFill>
          </a:endParaRPr>
        </a:p>
      </cdr:txBody>
    </cdr:sp>
  </cdr:relSizeAnchor>
</c:userShapes>
</file>

<file path=xl/drawings/drawing61.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c:userShapes xmlns:c="http://schemas.openxmlformats.org/drawingml/2006/chart">
  <cdr:relSizeAnchor xmlns:cdr="http://schemas.openxmlformats.org/drawingml/2006/chartDrawing">
    <cdr:from>
      <cdr:x>0</cdr:x>
      <cdr:y>0.01249</cdr:y>
    </cdr:from>
    <cdr:to>
      <cdr:x>0.07487</cdr:x>
      <cdr:y>0.08059</cdr:y>
    </cdr:to>
    <cdr:sp macro="" textlink="">
      <cdr:nvSpPr>
        <cdr:cNvPr id="2" name="TextBox 1"/>
        <cdr:cNvSpPr txBox="1"/>
      </cdr:nvSpPr>
      <cdr:spPr>
        <a:xfrm xmlns:a="http://schemas.openxmlformats.org/drawingml/2006/main">
          <a:off x="0" y="52389"/>
          <a:ext cx="561974" cy="2857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t>Rank</a:t>
          </a:r>
        </a:p>
      </cdr:txBody>
    </cdr:sp>
  </cdr:relSizeAnchor>
  <cdr:relSizeAnchor xmlns:cdr="http://schemas.openxmlformats.org/drawingml/2006/chartDrawing">
    <cdr:from>
      <cdr:x>0.04442</cdr:x>
      <cdr:y>0.92509</cdr:y>
    </cdr:from>
    <cdr:to>
      <cdr:x>0.21066</cdr:x>
      <cdr:y>0.98865</cdr:y>
    </cdr:to>
    <cdr:sp macro="" textlink="">
      <cdr:nvSpPr>
        <cdr:cNvPr id="3" name="TextBox 2"/>
        <cdr:cNvSpPr txBox="1"/>
      </cdr:nvSpPr>
      <cdr:spPr>
        <a:xfrm xmlns:a="http://schemas.openxmlformats.org/drawingml/2006/main">
          <a:off x="333376" y="3881439"/>
          <a:ext cx="124777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800">
              <a:solidFill>
                <a:schemeClr val="bg1">
                  <a:lumMod val="50000"/>
                </a:schemeClr>
              </a:solidFill>
            </a:rPr>
            <a:t>Source: IMD</a:t>
          </a:r>
        </a:p>
      </cdr:txBody>
    </cdr:sp>
  </cdr:relSizeAnchor>
  <cdr:relSizeAnchor xmlns:cdr="http://schemas.openxmlformats.org/drawingml/2006/chartDrawing">
    <cdr:from>
      <cdr:x>0.75</cdr:x>
      <cdr:y>0.2168</cdr:y>
    </cdr:from>
    <cdr:to>
      <cdr:x>0.95305</cdr:x>
      <cdr:y>0.28944</cdr:y>
    </cdr:to>
    <cdr:sp macro="" textlink="">
      <cdr:nvSpPr>
        <cdr:cNvPr id="4" name="TextBox 3"/>
        <cdr:cNvSpPr txBox="1"/>
      </cdr:nvSpPr>
      <cdr:spPr>
        <a:xfrm xmlns:a="http://schemas.openxmlformats.org/drawingml/2006/main">
          <a:off x="5629276" y="909639"/>
          <a:ext cx="15240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b="1">
              <a:solidFill>
                <a:schemeClr val="accent1">
                  <a:lumMod val="75000"/>
                </a:schemeClr>
              </a:solidFill>
            </a:rPr>
            <a:t>Infrastructure</a:t>
          </a:r>
        </a:p>
      </cdr:txBody>
    </cdr:sp>
  </cdr:relSizeAnchor>
  <cdr:relSizeAnchor xmlns:cdr="http://schemas.openxmlformats.org/drawingml/2006/chartDrawing">
    <cdr:from>
      <cdr:x>0.76015</cdr:x>
      <cdr:y>0.39576</cdr:y>
    </cdr:from>
    <cdr:to>
      <cdr:x>0.98858</cdr:x>
      <cdr:y>0.46841</cdr:y>
    </cdr:to>
    <cdr:sp macro="" textlink="">
      <cdr:nvSpPr>
        <cdr:cNvPr id="5" name="TextBox 1"/>
        <cdr:cNvSpPr txBox="1"/>
      </cdr:nvSpPr>
      <cdr:spPr>
        <a:xfrm xmlns:a="http://schemas.openxmlformats.org/drawingml/2006/main">
          <a:off x="5705477" y="1660525"/>
          <a:ext cx="1714500"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b="1">
              <a:solidFill>
                <a:srgbClr val="002060"/>
              </a:solidFill>
            </a:rPr>
            <a:t>Overall performance</a:t>
          </a:r>
        </a:p>
      </cdr:txBody>
    </cdr:sp>
  </cdr:relSizeAnchor>
  <cdr:relSizeAnchor xmlns:cdr="http://schemas.openxmlformats.org/drawingml/2006/chartDrawing">
    <cdr:from>
      <cdr:x>0.76015</cdr:x>
      <cdr:y>0.45252</cdr:y>
    </cdr:from>
    <cdr:to>
      <cdr:x>0.99492</cdr:x>
      <cdr:y>0.52516</cdr:y>
    </cdr:to>
    <cdr:sp macro="" textlink="">
      <cdr:nvSpPr>
        <cdr:cNvPr id="6" name="TextBox 1"/>
        <cdr:cNvSpPr txBox="1"/>
      </cdr:nvSpPr>
      <cdr:spPr>
        <a:xfrm xmlns:a="http://schemas.openxmlformats.org/drawingml/2006/main">
          <a:off x="5705477" y="1898650"/>
          <a:ext cx="1762124"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b="1">
              <a:solidFill>
                <a:schemeClr val="tx2">
                  <a:lumMod val="40000"/>
                  <a:lumOff val="60000"/>
                </a:schemeClr>
              </a:solidFill>
            </a:rPr>
            <a:t>Government efficiency</a:t>
          </a:r>
        </a:p>
      </cdr:txBody>
    </cdr:sp>
  </cdr:relSizeAnchor>
  <cdr:relSizeAnchor xmlns:cdr="http://schemas.openxmlformats.org/drawingml/2006/chartDrawing">
    <cdr:from>
      <cdr:x>0.76311</cdr:x>
      <cdr:y>0.50246</cdr:y>
    </cdr:from>
    <cdr:to>
      <cdr:x>0.96616</cdr:x>
      <cdr:y>0.5751</cdr:y>
    </cdr:to>
    <cdr:sp macro="" textlink="">
      <cdr:nvSpPr>
        <cdr:cNvPr id="7" name="TextBox 1"/>
        <cdr:cNvSpPr txBox="1"/>
      </cdr:nvSpPr>
      <cdr:spPr>
        <a:xfrm xmlns:a="http://schemas.openxmlformats.org/drawingml/2006/main">
          <a:off x="5727700" y="2108200"/>
          <a:ext cx="1524000"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b="1">
              <a:solidFill>
                <a:schemeClr val="tx2">
                  <a:lumMod val="60000"/>
                  <a:lumOff val="40000"/>
                </a:schemeClr>
              </a:solidFill>
            </a:rPr>
            <a:t>Business efficiency</a:t>
          </a:r>
        </a:p>
      </cdr:txBody>
    </cdr:sp>
  </cdr:relSizeAnchor>
  <cdr:relSizeAnchor xmlns:cdr="http://schemas.openxmlformats.org/drawingml/2006/chartDrawing">
    <cdr:from>
      <cdr:x>0.761</cdr:x>
      <cdr:y>0.59554</cdr:y>
    </cdr:from>
    <cdr:to>
      <cdr:x>1</cdr:x>
      <cdr:y>0.66818</cdr:y>
    </cdr:to>
    <cdr:sp macro="" textlink="">
      <cdr:nvSpPr>
        <cdr:cNvPr id="8" name="TextBox 1"/>
        <cdr:cNvSpPr txBox="1"/>
      </cdr:nvSpPr>
      <cdr:spPr>
        <a:xfrm xmlns:a="http://schemas.openxmlformats.org/drawingml/2006/main">
          <a:off x="5702020" y="2498725"/>
          <a:ext cx="1790794"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s-IS" sz="1600" b="1">
              <a:solidFill>
                <a:schemeClr val="accent1">
                  <a:lumMod val="60000"/>
                  <a:lumOff val="40000"/>
                </a:schemeClr>
              </a:solidFill>
            </a:rPr>
            <a:t>Economic performance</a:t>
          </a:r>
        </a:p>
      </cdr:txBody>
    </cdr:sp>
  </cdr:relSizeAnchor>
</c:userShapes>
</file>

<file path=xl/drawings/drawing63.xml><?xml version="1.0" encoding="utf-8"?>
<xdr:wsDr xmlns:xdr="http://schemas.openxmlformats.org/drawingml/2006/spreadsheetDrawing" xmlns:a="http://schemas.openxmlformats.org/drawingml/2006/main">
  <xdr:absoluteAnchor>
    <xdr:pos x="0" y="0"/>
    <xdr:ext cx="9310687"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c:userShapes xmlns:c="http://schemas.openxmlformats.org/drawingml/2006/chart">
  <cdr:relSizeAnchor xmlns:cdr="http://schemas.openxmlformats.org/drawingml/2006/chartDrawing">
    <cdr:from>
      <cdr:x>0.00327</cdr:x>
      <cdr:y>0.03243</cdr:y>
    </cdr:from>
    <cdr:to>
      <cdr:x>0.14588</cdr:x>
      <cdr:y>0.08229</cdr:y>
    </cdr:to>
    <cdr:sp macro="" textlink="">
      <cdr:nvSpPr>
        <cdr:cNvPr id="2" name="TextBox 3"/>
        <cdr:cNvSpPr txBox="1"/>
      </cdr:nvSpPr>
      <cdr:spPr>
        <a:xfrm xmlns:a="http://schemas.openxmlformats.org/drawingml/2006/main">
          <a:off x="30391" y="197076"/>
          <a:ext cx="1326922" cy="3029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t>% of</a:t>
          </a:r>
          <a:r>
            <a:rPr lang="is-IS" sz="1800" baseline="0"/>
            <a:t> GDP</a:t>
          </a:r>
          <a:endParaRPr lang="is-IS" sz="1800"/>
        </a:p>
      </cdr:txBody>
    </cdr:sp>
  </cdr:relSizeAnchor>
  <cdr:relSizeAnchor xmlns:cdr="http://schemas.openxmlformats.org/drawingml/2006/chartDrawing">
    <cdr:from>
      <cdr:x>0.08735</cdr:x>
      <cdr:y>0.89339</cdr:y>
    </cdr:from>
    <cdr:to>
      <cdr:x>0.67563</cdr:x>
      <cdr:y>0.95609</cdr:y>
    </cdr:to>
    <cdr:sp macro="" textlink="">
      <cdr:nvSpPr>
        <cdr:cNvPr id="3" name="TextBox 4"/>
        <cdr:cNvSpPr txBox="1"/>
      </cdr:nvSpPr>
      <cdr:spPr>
        <a:xfrm xmlns:a="http://schemas.openxmlformats.org/drawingml/2006/main">
          <a:off x="812799" y="5429250"/>
          <a:ext cx="5473701" cy="381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s-IS" sz="1800">
              <a:solidFill>
                <a:schemeClr val="bg1">
                  <a:lumMod val="50000"/>
                </a:schemeClr>
              </a:solidFill>
            </a:rPr>
            <a:t>Source: Central</a:t>
          </a:r>
          <a:r>
            <a:rPr lang="is-IS" sz="1800" baseline="0">
              <a:solidFill>
                <a:schemeClr val="bg1">
                  <a:lumMod val="50000"/>
                </a:schemeClr>
              </a:solidFill>
            </a:rPr>
            <a:t> Bank of Iceland and Statistic Iceland</a:t>
          </a:r>
          <a:endParaRPr lang="is-IS" sz="1800">
            <a:solidFill>
              <a:schemeClr val="bg1">
                <a:lumMod val="50000"/>
              </a:schemeClr>
            </a:solidFill>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4</xdr:col>
      <xdr:colOff>38100</xdr:colOff>
      <xdr:row>1</xdr:row>
      <xdr:rowOff>95250</xdr:rowOff>
    </xdr:from>
    <xdr:to>
      <xdr:col>12</xdr:col>
      <xdr:colOff>352425</xdr:colOff>
      <xdr:row>17</xdr:row>
      <xdr:rowOff>171450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0.09725</cdr:x>
      <cdr:y>0.8738</cdr:y>
    </cdr:from>
    <cdr:to>
      <cdr:x>0.87269</cdr:x>
      <cdr:y>0.9796</cdr:y>
    </cdr:to>
    <cdr:sp macro="" textlink="">
      <cdr:nvSpPr>
        <cdr:cNvPr id="2" name="TextBox 1"/>
        <cdr:cNvSpPr txBox="1"/>
      </cdr:nvSpPr>
      <cdr:spPr>
        <a:xfrm xmlns:a="http://schemas.openxmlformats.org/drawingml/2006/main">
          <a:off x="904875" y="5310187"/>
          <a:ext cx="7215188" cy="6429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s-IS" sz="1600">
              <a:solidFill>
                <a:schemeClr val="bg1">
                  <a:lumMod val="50000"/>
                </a:schemeClr>
              </a:solidFill>
            </a:rPr>
            <a:t>Source:</a:t>
          </a:r>
          <a:r>
            <a:rPr lang="is-IS" sz="1600" baseline="0">
              <a:solidFill>
                <a:schemeClr val="bg1">
                  <a:lumMod val="50000"/>
                </a:schemeClr>
              </a:solidFill>
            </a:rPr>
            <a:t> Claims lists and financial information Glitnir, Kaupthing, LBI, Statistic Iceland, Central Bank of Iceland</a:t>
          </a:r>
          <a:endParaRPr lang="is-IS" sz="1100">
            <a:solidFill>
              <a:schemeClr val="bg1">
                <a:lumMod val="50000"/>
              </a:schemeClr>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hyperlink" Target="http://www2.stjr.is/frr/thst/rit/sogulegt/index.htm" TargetMode="External"/><Relationship Id="rId1" Type="http://schemas.openxmlformats.org/officeDocument/2006/relationships/hyperlink" Target="http://www.statice.is/Statistics/National-accounts-and-public-fin/Productional-approach"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dx.doi.org/10.1787/eco_surveys-isl-2013-en"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hyperlink" Target="http://sedlabanki.is/" TargetMode="External"/><Relationship Id="rId1" Type="http://schemas.openxmlformats.org/officeDocument/2006/relationships/hyperlink" Target="http://hagtolur.sedlabanki.is/data/set/23d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5.xml"/></Relationships>
</file>

<file path=xl/worksheets/_rels/sheet9.xml.rels><?xml version="1.0" encoding="UTF-8" standalone="yes"?>
<Relationships xmlns="http://schemas.openxmlformats.org/package/2006/relationships"><Relationship Id="rId2" Type="http://schemas.openxmlformats.org/officeDocument/2006/relationships/hyperlink" Target="http://sedlabanki.is/" TargetMode="External"/><Relationship Id="rId1" Type="http://schemas.openxmlformats.org/officeDocument/2006/relationships/hyperlink" Target="http://hagtolur.sedlabanki.is/data/set/1wu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27"/>
  <sheetViews>
    <sheetView zoomScale="70" zoomScaleNormal="70" workbookViewId="0">
      <selection activeCell="M22" sqref="M22"/>
    </sheetView>
  </sheetViews>
  <sheetFormatPr defaultRowHeight="15" x14ac:dyDescent="0.25"/>
  <cols>
    <col min="1" max="1" width="9.140625" style="14"/>
    <col min="2" max="2" width="19.28515625" style="14" customWidth="1"/>
    <col min="3" max="3" width="19.5703125" style="14" customWidth="1"/>
    <col min="4" max="4" width="7.28515625" style="14" customWidth="1"/>
    <col min="5" max="5" width="10.42578125" style="14" customWidth="1"/>
    <col min="6" max="6" width="7.28515625" style="14" customWidth="1"/>
    <col min="7" max="7" width="10.140625" style="14" customWidth="1"/>
    <col min="8" max="8" width="24.85546875" style="14" customWidth="1"/>
    <col min="9" max="9" width="19.28515625" style="14" customWidth="1"/>
    <col min="10" max="16384" width="9.140625" style="14"/>
  </cols>
  <sheetData>
    <row r="5" spans="1:11" ht="21" x14ac:dyDescent="0.35">
      <c r="A5" s="15"/>
      <c r="B5" s="163" t="s">
        <v>258</v>
      </c>
      <c r="C5" s="132"/>
      <c r="D5" s="165" t="s">
        <v>265</v>
      </c>
      <c r="E5" s="165"/>
      <c r="F5" s="165"/>
      <c r="G5" s="165"/>
      <c r="H5" s="161" t="s">
        <v>260</v>
      </c>
      <c r="I5" s="159" t="s">
        <v>267</v>
      </c>
    </row>
    <row r="6" spans="1:11" ht="21.75" thickBot="1" x14ac:dyDescent="0.4">
      <c r="A6" s="15"/>
      <c r="B6" s="164"/>
      <c r="C6" s="133" t="s">
        <v>259</v>
      </c>
      <c r="D6" s="160">
        <v>2013</v>
      </c>
      <c r="E6" s="160"/>
      <c r="F6" s="160">
        <v>2014</v>
      </c>
      <c r="G6" s="160"/>
      <c r="H6" s="162"/>
      <c r="I6" s="160"/>
    </row>
    <row r="7" spans="1:11" ht="42.75" thickBot="1" x14ac:dyDescent="0.4">
      <c r="A7" s="15"/>
      <c r="B7" s="134"/>
      <c r="C7" s="135"/>
      <c r="D7" s="134" t="s">
        <v>268</v>
      </c>
      <c r="E7" s="134" t="s">
        <v>269</v>
      </c>
      <c r="F7" s="134" t="s">
        <v>268</v>
      </c>
      <c r="G7" s="134" t="s">
        <v>269</v>
      </c>
      <c r="H7" s="136"/>
      <c r="I7" s="137"/>
    </row>
    <row r="8" spans="1:11" ht="7.5" customHeight="1" thickBot="1" x14ac:dyDescent="0.4">
      <c r="B8" s="138"/>
      <c r="C8" s="139"/>
      <c r="D8" s="138"/>
      <c r="E8" s="138"/>
      <c r="F8" s="138"/>
      <c r="G8" s="138"/>
      <c r="H8" s="140"/>
      <c r="I8" s="141"/>
    </row>
    <row r="9" spans="1:11" ht="21.75" thickBot="1" x14ac:dyDescent="0.4">
      <c r="B9" s="132" t="s">
        <v>261</v>
      </c>
      <c r="C9" s="142" t="s">
        <v>262</v>
      </c>
      <c r="D9" s="156"/>
      <c r="E9" s="157"/>
      <c r="F9" s="157"/>
      <c r="G9" s="158"/>
      <c r="H9" s="142" t="s">
        <v>262</v>
      </c>
      <c r="I9" s="143">
        <v>1735</v>
      </c>
    </row>
    <row r="10" spans="1:11" ht="7.5" customHeight="1" thickBot="1" x14ac:dyDescent="0.4">
      <c r="B10" s="132"/>
      <c r="C10" s="142"/>
      <c r="D10" s="146"/>
      <c r="E10" s="146"/>
      <c r="F10" s="146"/>
      <c r="G10" s="146"/>
      <c r="H10" s="142"/>
      <c r="I10" s="143"/>
    </row>
    <row r="11" spans="1:11" ht="21.75" thickBot="1" x14ac:dyDescent="0.4">
      <c r="B11" s="132" t="s">
        <v>263</v>
      </c>
      <c r="C11" s="144">
        <v>0.05</v>
      </c>
      <c r="D11" s="146"/>
      <c r="E11" s="156"/>
      <c r="F11" s="158"/>
      <c r="G11" s="146"/>
      <c r="H11" s="144">
        <v>0.05</v>
      </c>
      <c r="I11" s="143">
        <v>6332</v>
      </c>
    </row>
    <row r="12" spans="1:11" ht="7.5" customHeight="1" thickBot="1" x14ac:dyDescent="0.4">
      <c r="B12" s="132"/>
      <c r="C12" s="144"/>
      <c r="D12" s="146"/>
      <c r="E12" s="146"/>
      <c r="F12" s="146"/>
      <c r="G12" s="146"/>
      <c r="H12" s="144"/>
      <c r="I12" s="143"/>
    </row>
    <row r="13" spans="1:11" ht="21.75" thickBot="1" x14ac:dyDescent="0.4">
      <c r="B13" s="145" t="s">
        <v>264</v>
      </c>
      <c r="C13" s="144">
        <v>0.13</v>
      </c>
      <c r="D13" s="146"/>
      <c r="E13" s="156"/>
      <c r="F13" s="157"/>
      <c r="G13" s="158"/>
      <c r="H13" s="144">
        <v>0.13</v>
      </c>
      <c r="I13" s="143">
        <v>9862</v>
      </c>
    </row>
    <row r="14" spans="1:11" ht="7.5" customHeight="1" thickBot="1" x14ac:dyDescent="0.4">
      <c r="B14" s="145"/>
      <c r="C14" s="144"/>
      <c r="D14" s="146"/>
      <c r="E14" s="146"/>
      <c r="F14" s="146"/>
      <c r="G14" s="146"/>
      <c r="H14" s="144"/>
      <c r="I14" s="143"/>
    </row>
    <row r="15" spans="1:11" ht="21.75" thickBot="1" x14ac:dyDescent="0.4">
      <c r="B15" s="146" t="s">
        <v>38</v>
      </c>
      <c r="C15" s="147">
        <v>0.97919999999999996</v>
      </c>
      <c r="D15" s="146"/>
      <c r="E15" s="146"/>
      <c r="F15" s="156"/>
      <c r="G15" s="158"/>
      <c r="H15" s="147">
        <v>0.27900000000000003</v>
      </c>
      <c r="I15" s="148">
        <v>122000</v>
      </c>
      <c r="K15" s="103"/>
    </row>
    <row r="16" spans="1:11" ht="7.5" customHeight="1" thickBot="1" x14ac:dyDescent="0.4">
      <c r="B16" s="149"/>
      <c r="C16" s="150"/>
      <c r="D16" s="149"/>
      <c r="E16" s="149"/>
      <c r="F16" s="149"/>
      <c r="G16" s="149"/>
      <c r="H16" s="151"/>
      <c r="I16" s="152"/>
      <c r="K16" s="103"/>
    </row>
    <row r="17" spans="2:9" ht="21" x14ac:dyDescent="0.35">
      <c r="B17" s="153" t="s">
        <v>241</v>
      </c>
      <c r="C17" s="153"/>
      <c r="D17" s="153"/>
      <c r="E17" s="153"/>
      <c r="F17" s="153"/>
      <c r="G17" s="153"/>
      <c r="H17" s="153"/>
      <c r="I17" s="154">
        <f>SUM(I9:I15)</f>
        <v>139929</v>
      </c>
    </row>
    <row r="18" spans="2:9" ht="18.75" x14ac:dyDescent="0.3">
      <c r="B18" s="155" t="s">
        <v>266</v>
      </c>
    </row>
    <row r="22" spans="2:9" x14ac:dyDescent="0.25">
      <c r="G22" s="15"/>
      <c r="H22" s="15"/>
      <c r="I22" s="15"/>
    </row>
    <row r="23" spans="2:9" x14ac:dyDescent="0.25">
      <c r="C23" s="18"/>
      <c r="G23" s="15"/>
      <c r="H23" s="15"/>
      <c r="I23" s="15"/>
    </row>
    <row r="24" spans="2:9" x14ac:dyDescent="0.25">
      <c r="C24" s="18"/>
      <c r="G24" s="15"/>
      <c r="H24" s="15"/>
    </row>
    <row r="25" spans="2:9" x14ac:dyDescent="0.25">
      <c r="C25" s="18"/>
      <c r="G25" s="15"/>
      <c r="H25" s="15"/>
      <c r="I25" s="23"/>
    </row>
    <row r="26" spans="2:9" x14ac:dyDescent="0.25">
      <c r="C26" s="18"/>
      <c r="G26" s="15"/>
      <c r="H26" s="15"/>
    </row>
    <row r="27" spans="2:9" x14ac:dyDescent="0.25">
      <c r="C27" s="18"/>
    </row>
  </sheetData>
  <mergeCells count="6">
    <mergeCell ref="I5:I6"/>
    <mergeCell ref="D6:E6"/>
    <mergeCell ref="F6:G6"/>
    <mergeCell ref="H5:H6"/>
    <mergeCell ref="B5:B6"/>
    <mergeCell ref="D5:G5"/>
  </mergeCells>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D16" sqref="D16"/>
    </sheetView>
  </sheetViews>
  <sheetFormatPr defaultRowHeight="15" x14ac:dyDescent="0.25"/>
  <sheetData>
    <row r="1" spans="1:3" x14ac:dyDescent="0.25">
      <c r="B1" t="s">
        <v>20</v>
      </c>
    </row>
    <row r="2" spans="1:3" x14ac:dyDescent="0.25">
      <c r="A2">
        <v>1997</v>
      </c>
      <c r="B2" s="8">
        <v>720756</v>
      </c>
      <c r="C2" s="5"/>
    </row>
    <row r="3" spans="1:3" x14ac:dyDescent="0.25">
      <c r="A3">
        <v>1998</v>
      </c>
      <c r="B3" s="8">
        <v>766285</v>
      </c>
      <c r="C3" s="5"/>
    </row>
    <row r="4" spans="1:3" x14ac:dyDescent="0.25">
      <c r="A4">
        <v>1999</v>
      </c>
      <c r="B4" s="8">
        <v>797658</v>
      </c>
      <c r="C4" s="5"/>
    </row>
    <row r="5" spans="1:3" x14ac:dyDescent="0.25">
      <c r="A5">
        <v>2000</v>
      </c>
      <c r="B5" s="8">
        <v>832153</v>
      </c>
      <c r="C5" s="5"/>
    </row>
    <row r="6" spans="1:3" x14ac:dyDescent="0.25">
      <c r="A6">
        <v>2001</v>
      </c>
      <c r="B6" s="8">
        <v>864787</v>
      </c>
      <c r="C6" s="5"/>
    </row>
    <row r="7" spans="1:3" x14ac:dyDescent="0.25">
      <c r="A7">
        <v>2002</v>
      </c>
      <c r="B7" s="8">
        <v>865989</v>
      </c>
      <c r="C7" s="5"/>
    </row>
    <row r="8" spans="1:3" x14ac:dyDescent="0.25">
      <c r="A8">
        <v>2003</v>
      </c>
      <c r="B8" s="8">
        <v>887071</v>
      </c>
      <c r="C8" s="5"/>
    </row>
    <row r="9" spans="1:3" x14ac:dyDescent="0.25">
      <c r="A9">
        <v>2004</v>
      </c>
      <c r="B9" s="8">
        <v>956580</v>
      </c>
      <c r="C9" s="5"/>
    </row>
    <row r="10" spans="1:3" x14ac:dyDescent="0.25">
      <c r="A10">
        <v>2005</v>
      </c>
      <c r="B10" s="8">
        <v>1025740</v>
      </c>
      <c r="C10" s="5"/>
    </row>
    <row r="11" spans="1:3" x14ac:dyDescent="0.25">
      <c r="A11">
        <v>2006</v>
      </c>
      <c r="B11" s="8">
        <v>1074042</v>
      </c>
      <c r="C11" s="5"/>
    </row>
    <row r="12" spans="1:3" x14ac:dyDescent="0.25">
      <c r="A12">
        <v>2007</v>
      </c>
      <c r="B12" s="8">
        <v>1138324</v>
      </c>
      <c r="C12" s="5"/>
    </row>
    <row r="13" spans="1:3" x14ac:dyDescent="0.25">
      <c r="A13">
        <v>2008</v>
      </c>
      <c r="B13" s="8">
        <v>1151847</v>
      </c>
      <c r="C13" s="5"/>
    </row>
    <row r="14" spans="1:3" x14ac:dyDescent="0.25">
      <c r="A14">
        <v>2009</v>
      </c>
      <c r="B14" s="8">
        <v>1076224</v>
      </c>
      <c r="C14" s="5"/>
    </row>
    <row r="15" spans="1:3" x14ac:dyDescent="0.25">
      <c r="A15">
        <v>2010</v>
      </c>
      <c r="B15" s="8">
        <v>1032120</v>
      </c>
      <c r="C15" s="5"/>
    </row>
    <row r="16" spans="1:3" x14ac:dyDescent="0.25">
      <c r="A16">
        <v>2011</v>
      </c>
      <c r="B16" s="8">
        <v>1061947</v>
      </c>
      <c r="C16" s="5"/>
    </row>
    <row r="17" spans="1:5" x14ac:dyDescent="0.25">
      <c r="A17">
        <v>2012</v>
      </c>
      <c r="B17" s="8">
        <v>1079354</v>
      </c>
      <c r="C17" s="8">
        <v>1079354</v>
      </c>
    </row>
    <row r="18" spans="1:5" x14ac:dyDescent="0.25">
      <c r="A18">
        <v>2013</v>
      </c>
      <c r="B18" s="5"/>
      <c r="C18" s="5">
        <f>C17*(1+D18)</f>
        <v>1099861.7259999998</v>
      </c>
      <c r="D18" s="6">
        <v>1.9E-2</v>
      </c>
      <c r="E18" s="6"/>
    </row>
    <row r="19" spans="1:5" x14ac:dyDescent="0.25">
      <c r="A19">
        <v>2014</v>
      </c>
      <c r="B19" s="5"/>
      <c r="C19" s="5">
        <f t="shared" ref="C19:C22" si="0">C18*(1+D19)</f>
        <v>1129557.9926019998</v>
      </c>
      <c r="D19" s="6">
        <v>2.7E-2</v>
      </c>
      <c r="E19" s="7"/>
    </row>
    <row r="20" spans="1:5" x14ac:dyDescent="0.25">
      <c r="A20">
        <v>2015</v>
      </c>
      <c r="B20" s="5"/>
      <c r="C20" s="5">
        <f t="shared" si="0"/>
        <v>1162315.1743874578</v>
      </c>
      <c r="D20" s="6">
        <v>2.9000000000000001E-2</v>
      </c>
      <c r="E20" s="6"/>
    </row>
    <row r="21" spans="1:5" x14ac:dyDescent="0.25">
      <c r="A21">
        <v>2016</v>
      </c>
      <c r="B21" s="5"/>
      <c r="C21" s="5">
        <f t="shared" si="0"/>
        <v>1193697.6840959191</v>
      </c>
      <c r="D21" s="6">
        <v>2.7E-2</v>
      </c>
    </row>
    <row r="22" spans="1:5" x14ac:dyDescent="0.25">
      <c r="A22">
        <v>2017</v>
      </c>
      <c r="B22" s="5"/>
      <c r="C22" s="5">
        <f t="shared" si="0"/>
        <v>1227121.219250605</v>
      </c>
      <c r="D22" s="6">
        <v>2.8000000000000001E-2</v>
      </c>
    </row>
    <row r="23" spans="1:5" x14ac:dyDescent="0.25">
      <c r="D23" s="6">
        <v>2.8000000000000001E-2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2" workbookViewId="0">
      <selection activeCell="A3" sqref="A3"/>
    </sheetView>
  </sheetViews>
  <sheetFormatPr defaultRowHeight="15" x14ac:dyDescent="0.25"/>
  <cols>
    <col min="1" max="1" width="9.140625" style="15"/>
    <col min="2" max="2" width="15.42578125" style="15" bestFit="1" customWidth="1"/>
    <col min="3" max="16384" width="9.140625" style="15"/>
  </cols>
  <sheetData>
    <row r="1" spans="1:6" hidden="1" x14ac:dyDescent="0.25"/>
    <row r="2" spans="1:6" x14ac:dyDescent="0.25">
      <c r="A2" s="15" t="s">
        <v>280</v>
      </c>
    </row>
    <row r="3" spans="1:6" ht="15" customHeight="1" x14ac:dyDescent="0.25"/>
    <row r="4" spans="1:6" ht="15" customHeight="1" x14ac:dyDescent="0.25"/>
    <row r="5" spans="1:6" x14ac:dyDescent="0.25">
      <c r="C5" s="15">
        <v>2006</v>
      </c>
      <c r="D5" s="15">
        <v>2012</v>
      </c>
      <c r="E5" s="15">
        <v>2006</v>
      </c>
      <c r="F5" s="15">
        <v>2012</v>
      </c>
    </row>
    <row r="6" spans="1:6" x14ac:dyDescent="0.25">
      <c r="B6" s="15" t="s">
        <v>24</v>
      </c>
      <c r="C6" s="16">
        <v>31939.341961411679</v>
      </c>
      <c r="D6" s="16">
        <v>31818.923726843572</v>
      </c>
      <c r="E6" s="15">
        <f t="shared" ref="E6:E15" si="0">RANK(C6,$C$6:$C$15)</f>
        <v>10</v>
      </c>
      <c r="F6" s="15">
        <f t="shared" ref="F6:F15" si="1">RANK(D6,$D$6:$D$15)</f>
        <v>10</v>
      </c>
    </row>
    <row r="7" spans="1:6" x14ac:dyDescent="0.25">
      <c r="B7" s="15" t="s">
        <v>23</v>
      </c>
      <c r="C7" s="16">
        <v>34209.156832907378</v>
      </c>
      <c r="D7" s="16">
        <v>32335.849972671382</v>
      </c>
      <c r="E7" s="15">
        <f t="shared" si="0"/>
        <v>6</v>
      </c>
      <c r="F7" s="15">
        <f t="shared" si="1"/>
        <v>9</v>
      </c>
    </row>
    <row r="8" spans="1:6" x14ac:dyDescent="0.25">
      <c r="B8" s="15" t="s">
        <v>32</v>
      </c>
      <c r="C8" s="16">
        <v>33613.948926998353</v>
      </c>
      <c r="D8" s="16">
        <v>32713.99837035219</v>
      </c>
      <c r="E8" s="15">
        <f t="shared" si="0"/>
        <v>8</v>
      </c>
      <c r="F8" s="15">
        <f t="shared" si="1"/>
        <v>8</v>
      </c>
    </row>
    <row r="9" spans="1:6" x14ac:dyDescent="0.25">
      <c r="B9" s="15" t="s">
        <v>26</v>
      </c>
      <c r="C9" s="16">
        <v>35619.808787980779</v>
      </c>
      <c r="D9" s="16">
        <v>33967.568841101143</v>
      </c>
      <c r="E9" s="15">
        <f t="shared" si="0"/>
        <v>5</v>
      </c>
      <c r="F9" s="15">
        <f t="shared" si="1"/>
        <v>7</v>
      </c>
    </row>
    <row r="10" spans="1:6" x14ac:dyDescent="0.25">
      <c r="B10" s="15" t="s">
        <v>25</v>
      </c>
      <c r="C10" s="16">
        <v>32306.282390412041</v>
      </c>
      <c r="D10" s="16">
        <v>34750.817448513873</v>
      </c>
      <c r="E10" s="15">
        <f t="shared" si="0"/>
        <v>9</v>
      </c>
      <c r="F10" s="15">
        <f t="shared" si="1"/>
        <v>6</v>
      </c>
    </row>
    <row r="11" spans="1:6" x14ac:dyDescent="0.25">
      <c r="B11" s="15" t="s">
        <v>31</v>
      </c>
      <c r="C11" s="16">
        <v>33915.124616267931</v>
      </c>
      <c r="D11" s="16">
        <v>35167.341085523913</v>
      </c>
      <c r="E11" s="15">
        <f t="shared" si="0"/>
        <v>7</v>
      </c>
      <c r="F11" s="15">
        <f t="shared" si="1"/>
        <v>5</v>
      </c>
    </row>
    <row r="12" spans="1:6" x14ac:dyDescent="0.25">
      <c r="B12" s="15" t="s">
        <v>29</v>
      </c>
      <c r="C12" s="16">
        <v>36249.551655444331</v>
      </c>
      <c r="D12" s="16">
        <v>36634.577530435352</v>
      </c>
      <c r="E12" s="15">
        <f t="shared" si="0"/>
        <v>4</v>
      </c>
      <c r="F12" s="15">
        <f t="shared" si="1"/>
        <v>4</v>
      </c>
    </row>
    <row r="13" spans="1:6" x14ac:dyDescent="0.25">
      <c r="B13" s="15" t="s">
        <v>27</v>
      </c>
      <c r="C13" s="16">
        <v>39839.420772078127</v>
      </c>
      <c r="D13" s="16">
        <v>36743.51564424656</v>
      </c>
      <c r="E13" s="15">
        <f t="shared" si="0"/>
        <v>3</v>
      </c>
      <c r="F13" s="15">
        <f t="shared" si="1"/>
        <v>3</v>
      </c>
    </row>
    <row r="14" spans="1:6" x14ac:dyDescent="0.25">
      <c r="B14" s="15" t="s">
        <v>30</v>
      </c>
      <c r="C14" s="16">
        <v>48326.934617877203</v>
      </c>
      <c r="D14" s="16">
        <v>47545.330248528742</v>
      </c>
      <c r="E14" s="15">
        <f t="shared" si="0"/>
        <v>2</v>
      </c>
      <c r="F14" s="15">
        <f t="shared" si="1"/>
        <v>2</v>
      </c>
    </row>
    <row r="15" spans="1:6" x14ac:dyDescent="0.25">
      <c r="B15" s="15" t="s">
        <v>28</v>
      </c>
      <c r="C15" s="16">
        <v>70487.924727125792</v>
      </c>
      <c r="D15" s="16">
        <v>66800.545215345643</v>
      </c>
      <c r="E15" s="15">
        <f t="shared" si="0"/>
        <v>1</v>
      </c>
      <c r="F15" s="15">
        <f t="shared" si="1"/>
        <v>1</v>
      </c>
    </row>
    <row r="29" ht="15" customHeight="1" x14ac:dyDescent="0.25"/>
    <row r="30" ht="15" customHeight="1" x14ac:dyDescent="0.25"/>
    <row r="39" ht="21" customHeight="1" x14ac:dyDescent="0.25"/>
  </sheetData>
  <sortState ref="B6:D15">
    <sortCondition ref="D5:D14"/>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P29" sqref="P29"/>
    </sheetView>
  </sheetViews>
  <sheetFormatPr defaultRowHeight="15" x14ac:dyDescent="0.25"/>
  <sheetData>
    <row r="1" spans="1:10" x14ac:dyDescent="0.25">
      <c r="A1" t="s">
        <v>221</v>
      </c>
    </row>
    <row r="2" spans="1:10" x14ac:dyDescent="0.25">
      <c r="A2" s="127" t="s">
        <v>222</v>
      </c>
      <c r="B2" t="s">
        <v>223</v>
      </c>
    </row>
    <row r="3" spans="1:10" x14ac:dyDescent="0.25">
      <c r="B3" s="128" t="s">
        <v>224</v>
      </c>
    </row>
    <row r="4" spans="1:10" x14ac:dyDescent="0.25">
      <c r="A4" s="84" t="s">
        <v>225</v>
      </c>
      <c r="B4" s="128" t="s">
        <v>226</v>
      </c>
    </row>
    <row r="6" spans="1:10" x14ac:dyDescent="0.25">
      <c r="B6">
        <v>1975</v>
      </c>
      <c r="C6">
        <v>1980</v>
      </c>
      <c r="D6">
        <v>1985</v>
      </c>
      <c r="E6">
        <v>1990</v>
      </c>
      <c r="F6">
        <v>1995</v>
      </c>
      <c r="G6" t="s">
        <v>5</v>
      </c>
      <c r="H6" t="s">
        <v>10</v>
      </c>
      <c r="I6" t="s">
        <v>15</v>
      </c>
      <c r="J6" t="s">
        <v>17</v>
      </c>
    </row>
    <row r="7" spans="1:10" x14ac:dyDescent="0.25">
      <c r="A7" t="s">
        <v>227</v>
      </c>
      <c r="B7" s="9">
        <v>5.1906341952044063E-2</v>
      </c>
      <c r="C7" s="9">
        <v>5.116415079292258E-2</v>
      </c>
      <c r="D7" s="9">
        <v>4.6567093916123896E-2</v>
      </c>
      <c r="E7" s="9">
        <v>2.5907614917306029E-2</v>
      </c>
      <c r="F7" s="9">
        <v>2.3541449057559345E-2</v>
      </c>
      <c r="G7" s="9">
        <v>1.4999999999999999E-2</v>
      </c>
      <c r="H7" s="9">
        <v>1.0999999999999996E-2</v>
      </c>
      <c r="I7" s="9">
        <v>1.2000000000000002E-2</v>
      </c>
      <c r="J7" s="9">
        <v>1.4000000000000004E-2</v>
      </c>
    </row>
    <row r="8" spans="1:10" x14ac:dyDescent="0.25">
      <c r="A8" t="s">
        <v>228</v>
      </c>
      <c r="B8" s="9">
        <v>0.12775934389281915</v>
      </c>
      <c r="C8" s="9">
        <v>0.16466445822031697</v>
      </c>
      <c r="D8" s="9">
        <v>0.14577617824408454</v>
      </c>
      <c r="E8" s="9">
        <v>0.14978274604554709</v>
      </c>
      <c r="F8" s="9">
        <v>0.15255556065247503</v>
      </c>
      <c r="G8" s="9">
        <v>9.8000000000000004E-2</v>
      </c>
      <c r="H8" s="9">
        <v>6.9000000000000006E-2</v>
      </c>
      <c r="I8" s="9">
        <v>9.9000000000000005E-2</v>
      </c>
      <c r="J8" s="9">
        <v>0.113</v>
      </c>
    </row>
    <row r="9" spans="1:10" x14ac:dyDescent="0.25">
      <c r="A9" t="s">
        <v>229</v>
      </c>
      <c r="B9" s="9">
        <v>0.22755900582232516</v>
      </c>
      <c r="C9" s="9">
        <v>0.21691253712067879</v>
      </c>
      <c r="D9" s="9">
        <v>0.20847798298722253</v>
      </c>
      <c r="E9" s="9">
        <v>0.20233930023126806</v>
      </c>
      <c r="F9" s="9">
        <v>0.18991510996159236</v>
      </c>
      <c r="G9" s="9">
        <v>0.23400000000000001</v>
      </c>
      <c r="H9" s="9">
        <v>0.22500000000000003</v>
      </c>
      <c r="I9" s="9">
        <v>0.21700000000000003</v>
      </c>
      <c r="J9" s="9">
        <v>0.20400000000000001</v>
      </c>
    </row>
    <row r="10" spans="1:10" x14ac:dyDescent="0.25">
      <c r="A10" t="s">
        <v>230</v>
      </c>
      <c r="B10" s="9">
        <v>0.27088837413134664</v>
      </c>
      <c r="C10" s="9">
        <v>0.2687901595792575</v>
      </c>
      <c r="D10" s="9">
        <v>0.30899599896779106</v>
      </c>
      <c r="E10" s="9">
        <v>0.28433321245992232</v>
      </c>
      <c r="F10" s="9">
        <v>0.28776940530654188</v>
      </c>
      <c r="G10" s="9">
        <v>0.379</v>
      </c>
      <c r="H10" s="9">
        <v>0.40600000000000003</v>
      </c>
      <c r="I10" s="9">
        <v>0.373</v>
      </c>
      <c r="J10" s="9">
        <v>0.38099999999999995</v>
      </c>
    </row>
    <row r="11" spans="1:10" x14ac:dyDescent="0.25">
      <c r="A11" t="s">
        <v>231</v>
      </c>
      <c r="B11" s="9">
        <v>0.12999436549176735</v>
      </c>
      <c r="C11" s="9">
        <v>0.15093870403703194</v>
      </c>
      <c r="D11" s="9">
        <v>0.14090074679562908</v>
      </c>
      <c r="E11" s="9">
        <v>0.15845800033528351</v>
      </c>
      <c r="F11" s="9">
        <v>0.14473134834373477</v>
      </c>
      <c r="G11" s="9">
        <v>0.193</v>
      </c>
      <c r="H11" s="9">
        <v>0.20300000000000001</v>
      </c>
      <c r="I11" s="9">
        <v>0.19699999999999998</v>
      </c>
      <c r="J11" s="9">
        <v>0.19</v>
      </c>
    </row>
  </sheetData>
  <hyperlinks>
    <hyperlink ref="B3" r:id="rId1"/>
    <hyperlink ref="B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G14" sqref="G14"/>
    </sheetView>
  </sheetViews>
  <sheetFormatPr defaultRowHeight="15" x14ac:dyDescent="0.25"/>
  <cols>
    <col min="1" max="16384" width="9.140625" style="14"/>
  </cols>
  <sheetData>
    <row r="1" spans="1:5" x14ac:dyDescent="0.25">
      <c r="A1" s="14" t="s">
        <v>33</v>
      </c>
      <c r="B1" s="14" t="s">
        <v>36</v>
      </c>
    </row>
    <row r="4" spans="1:5" x14ac:dyDescent="0.25">
      <c r="A4" s="25"/>
      <c r="B4" s="26" t="s">
        <v>34</v>
      </c>
      <c r="C4" s="26" t="s">
        <v>35</v>
      </c>
      <c r="D4" s="14" t="s">
        <v>37</v>
      </c>
      <c r="E4" s="14" t="s">
        <v>37</v>
      </c>
    </row>
    <row r="5" spans="1:5" x14ac:dyDescent="0.25">
      <c r="A5" s="27">
        <v>2000</v>
      </c>
      <c r="B5" s="28">
        <v>0.38500000000000001</v>
      </c>
      <c r="C5" s="28">
        <v>0.22550000000000001</v>
      </c>
    </row>
    <row r="6" spans="1:5" x14ac:dyDescent="0.25">
      <c r="A6" s="27">
        <v>2001</v>
      </c>
      <c r="B6" s="28">
        <v>0.439</v>
      </c>
      <c r="C6" s="28">
        <v>0.23010000000000003</v>
      </c>
    </row>
    <row r="7" spans="1:5" x14ac:dyDescent="0.25">
      <c r="A7" s="27">
        <v>2002</v>
      </c>
      <c r="B7" s="28">
        <v>0.40799999999999997</v>
      </c>
      <c r="C7" s="28">
        <v>0.2465</v>
      </c>
    </row>
    <row r="8" spans="1:5" x14ac:dyDescent="0.25">
      <c r="A8" s="27">
        <v>2003</v>
      </c>
      <c r="B8" s="28">
        <v>0.39600000000000002</v>
      </c>
      <c r="C8" s="28">
        <v>0.23319999999999999</v>
      </c>
    </row>
    <row r="9" spans="1:5" x14ac:dyDescent="0.25">
      <c r="A9" s="27">
        <v>2004</v>
      </c>
      <c r="B9" s="28">
        <v>0.34200000000000003</v>
      </c>
      <c r="C9" s="28">
        <v>0.2261</v>
      </c>
    </row>
    <row r="10" spans="1:5" x14ac:dyDescent="0.25">
      <c r="A10" s="27">
        <v>2005</v>
      </c>
      <c r="B10" s="28">
        <v>0.253</v>
      </c>
      <c r="C10" s="28">
        <v>9.1999999999999998E-2</v>
      </c>
    </row>
    <row r="11" spans="1:5" x14ac:dyDescent="0.25">
      <c r="A11" s="27">
        <v>2006</v>
      </c>
      <c r="B11" s="28">
        <v>0.3</v>
      </c>
      <c r="C11" s="28">
        <v>5.1399999999999994E-2</v>
      </c>
    </row>
    <row r="12" spans="1:5" x14ac:dyDescent="0.25">
      <c r="A12" s="27">
        <v>2007</v>
      </c>
      <c r="B12" s="28">
        <v>0.28499999999999998</v>
      </c>
      <c r="C12" s="28">
        <v>0.10800000000000001</v>
      </c>
    </row>
    <row r="13" spans="1:5" x14ac:dyDescent="0.25">
      <c r="A13" s="27">
        <v>2008</v>
      </c>
      <c r="B13" s="28">
        <v>0.70299999999999996</v>
      </c>
      <c r="C13" s="28">
        <v>0.41700000000000004</v>
      </c>
    </row>
    <row r="14" spans="1:5" x14ac:dyDescent="0.25">
      <c r="A14" s="27">
        <v>2009</v>
      </c>
      <c r="B14" s="28">
        <v>0.879</v>
      </c>
      <c r="C14" s="28">
        <v>0.55899999999999994</v>
      </c>
    </row>
    <row r="15" spans="1:5" x14ac:dyDescent="0.25">
      <c r="A15" s="27">
        <v>2010</v>
      </c>
      <c r="B15" s="28">
        <v>0.93</v>
      </c>
      <c r="C15" s="28">
        <v>0.63400000000000001</v>
      </c>
    </row>
    <row r="16" spans="1:5" x14ac:dyDescent="0.25">
      <c r="A16" s="27">
        <v>2011</v>
      </c>
      <c r="B16" s="28">
        <v>1.0070000000000001</v>
      </c>
      <c r="C16" s="28">
        <v>0.63700000000000001</v>
      </c>
    </row>
    <row r="17" spans="1:5" x14ac:dyDescent="0.25">
      <c r="A17" s="27">
        <v>2012</v>
      </c>
      <c r="B17" s="28">
        <v>0.99</v>
      </c>
      <c r="C17" s="28">
        <v>0.68099999999999994</v>
      </c>
      <c r="D17" s="28">
        <v>0.99</v>
      </c>
      <c r="E17" s="28">
        <v>0.68099999999999994</v>
      </c>
    </row>
    <row r="18" spans="1:5" x14ac:dyDescent="0.25">
      <c r="A18" s="27">
        <v>2013</v>
      </c>
      <c r="D18" s="28">
        <v>0.95569999999999988</v>
      </c>
      <c r="E18" s="28">
        <v>0.67769999999999997</v>
      </c>
    </row>
    <row r="19" spans="1:5" x14ac:dyDescent="0.25">
      <c r="A19" s="27">
        <v>2014</v>
      </c>
      <c r="D19" s="28">
        <v>0.91269999999999996</v>
      </c>
      <c r="E19" s="28">
        <v>0.63270000000000004</v>
      </c>
    </row>
    <row r="20" spans="1:5" x14ac:dyDescent="0.25">
      <c r="A20" s="27">
        <v>2015</v>
      </c>
      <c r="D20" s="28">
        <v>0.85250000000000004</v>
      </c>
      <c r="E20" s="28">
        <v>0.57350000000000001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70" zoomScaleNormal="70" workbookViewId="0">
      <selection activeCell="C28" sqref="C28"/>
    </sheetView>
  </sheetViews>
  <sheetFormatPr defaultRowHeight="15" x14ac:dyDescent="0.25"/>
  <cols>
    <col min="2" max="2" width="22" customWidth="1"/>
    <col min="3" max="3" width="15.42578125" customWidth="1"/>
    <col min="4" max="4" width="22.140625" customWidth="1"/>
    <col min="5" max="5" width="12.42578125" customWidth="1"/>
    <col min="6" max="6" width="10.7109375" bestFit="1" customWidth="1"/>
  </cols>
  <sheetData>
    <row r="1" spans="1:10" ht="45.75" customHeight="1" x14ac:dyDescent="0.25">
      <c r="A1" s="40"/>
      <c r="B1" s="41" t="s">
        <v>45</v>
      </c>
      <c r="C1" s="41" t="s">
        <v>46</v>
      </c>
      <c r="D1" s="41" t="s">
        <v>44</v>
      </c>
      <c r="E1" s="41" t="s">
        <v>43</v>
      </c>
      <c r="I1" t="s">
        <v>47</v>
      </c>
      <c r="J1" t="s">
        <v>48</v>
      </c>
    </row>
    <row r="2" spans="1:10" x14ac:dyDescent="0.25">
      <c r="A2" s="40">
        <v>1999</v>
      </c>
      <c r="B2" s="42">
        <v>15332</v>
      </c>
      <c r="C2" s="42">
        <v>32127.656118143463</v>
      </c>
      <c r="F2" s="8">
        <v>632399</v>
      </c>
      <c r="I2">
        <f>B2/F2</f>
        <v>2.4244187609404822E-2</v>
      </c>
    </row>
    <row r="3" spans="1:10" x14ac:dyDescent="0.25">
      <c r="A3" s="40">
        <v>2000</v>
      </c>
      <c r="B3" s="42">
        <v>15245</v>
      </c>
      <c r="C3" s="42">
        <v>30421.087393269714</v>
      </c>
      <c r="F3" s="8">
        <v>683747</v>
      </c>
      <c r="I3">
        <f t="shared" ref="I3:I15" si="0">B3/F3</f>
        <v>2.229625870387731E-2</v>
      </c>
    </row>
    <row r="4" spans="1:10" x14ac:dyDescent="0.25">
      <c r="A4" s="40">
        <v>2001</v>
      </c>
      <c r="B4" s="42">
        <v>17923</v>
      </c>
      <c r="C4" s="42">
        <v>33525.460922787199</v>
      </c>
      <c r="F4" s="8">
        <v>771894</v>
      </c>
      <c r="I4">
        <f t="shared" si="0"/>
        <v>2.32195094145051E-2</v>
      </c>
    </row>
    <row r="5" spans="1:10" x14ac:dyDescent="0.25">
      <c r="A5" s="40">
        <v>2002</v>
      </c>
      <c r="B5" s="42">
        <v>16005</v>
      </c>
      <c r="C5" s="42">
        <v>28565.977088948792</v>
      </c>
      <c r="F5" s="8">
        <v>816450</v>
      </c>
      <c r="I5">
        <f t="shared" si="0"/>
        <v>1.9603160022046665E-2</v>
      </c>
    </row>
    <row r="6" spans="1:10" x14ac:dyDescent="0.25">
      <c r="A6" s="40">
        <v>2003</v>
      </c>
      <c r="B6" s="42">
        <v>15256</v>
      </c>
      <c r="C6" s="42">
        <v>26666.118785745712</v>
      </c>
      <c r="F6" s="8">
        <v>841490</v>
      </c>
      <c r="I6">
        <f t="shared" si="0"/>
        <v>1.8129746045704644E-2</v>
      </c>
    </row>
    <row r="7" spans="1:10" x14ac:dyDescent="0.25">
      <c r="A7" s="40">
        <v>2004</v>
      </c>
      <c r="B7" s="42">
        <v>14152</v>
      </c>
      <c r="C7" s="42">
        <v>23966.707587382782</v>
      </c>
      <c r="F7" s="8">
        <v>930141</v>
      </c>
      <c r="I7">
        <f t="shared" si="0"/>
        <v>1.5214897526289024E-2</v>
      </c>
    </row>
    <row r="8" spans="1:10" x14ac:dyDescent="0.25">
      <c r="A8" s="40">
        <v>2005</v>
      </c>
      <c r="B8" s="42">
        <v>13420</v>
      </c>
      <c r="C8" s="42">
        <v>21842.548136009831</v>
      </c>
      <c r="F8" s="8">
        <v>1025740</v>
      </c>
      <c r="I8">
        <f t="shared" si="0"/>
        <v>1.3083237467584378E-2</v>
      </c>
    </row>
    <row r="9" spans="1:10" x14ac:dyDescent="0.25">
      <c r="A9" s="40">
        <v>2006</v>
      </c>
      <c r="B9" s="42">
        <v>14908</v>
      </c>
      <c r="C9" s="42">
        <v>22728.121258633921</v>
      </c>
      <c r="F9" s="8">
        <v>1168602</v>
      </c>
      <c r="I9">
        <f t="shared" si="0"/>
        <v>1.2757123468897024E-2</v>
      </c>
    </row>
    <row r="10" spans="1:10" x14ac:dyDescent="0.25">
      <c r="A10" s="40">
        <v>2007</v>
      </c>
      <c r="B10" s="42">
        <v>22220</v>
      </c>
      <c r="C10" s="42">
        <v>32254.314943368652</v>
      </c>
      <c r="F10" s="8">
        <v>1308530</v>
      </c>
      <c r="I10">
        <f t="shared" si="0"/>
        <v>1.6980886949477657E-2</v>
      </c>
    </row>
    <row r="11" spans="1:10" x14ac:dyDescent="0.25">
      <c r="A11" s="40">
        <v>2008</v>
      </c>
      <c r="B11" s="42">
        <v>35496</v>
      </c>
      <c r="C11" s="42">
        <v>45832.176795580119</v>
      </c>
      <c r="F11" s="8">
        <v>1480346</v>
      </c>
      <c r="I11">
        <f t="shared" si="0"/>
        <v>2.3978178074585264E-2</v>
      </c>
    </row>
    <row r="12" spans="1:10" x14ac:dyDescent="0.25">
      <c r="A12" s="40">
        <v>2009</v>
      </c>
      <c r="B12" s="42">
        <v>84342</v>
      </c>
      <c r="C12" s="42">
        <v>97240.500870574571</v>
      </c>
      <c r="F12" s="8">
        <v>1497875</v>
      </c>
      <c r="I12">
        <f t="shared" si="0"/>
        <v>5.6307769339898187E-2</v>
      </c>
    </row>
    <row r="13" spans="1:10" x14ac:dyDescent="0.25">
      <c r="A13" s="40">
        <v>2010</v>
      </c>
      <c r="B13" s="42">
        <v>68100</v>
      </c>
      <c r="C13" s="42">
        <v>74493.75</v>
      </c>
      <c r="F13" s="8">
        <v>1535880</v>
      </c>
      <c r="I13">
        <f t="shared" si="0"/>
        <v>4.4339401515743421E-2</v>
      </c>
    </row>
    <row r="14" spans="1:10" x14ac:dyDescent="0.25">
      <c r="A14" s="40">
        <v>2011</v>
      </c>
      <c r="B14" s="42">
        <v>65588</v>
      </c>
      <c r="C14" s="42">
        <v>68991.560497749539</v>
      </c>
      <c r="F14" s="8">
        <v>1631969</v>
      </c>
      <c r="I14">
        <f t="shared" si="0"/>
        <v>4.0189488893477759E-2</v>
      </c>
    </row>
    <row r="15" spans="1:10" x14ac:dyDescent="0.25">
      <c r="A15" s="40">
        <v>2012</v>
      </c>
      <c r="B15" s="42">
        <v>80916</v>
      </c>
      <c r="C15" s="42">
        <v>80916</v>
      </c>
      <c r="D15" s="42">
        <v>80916</v>
      </c>
      <c r="E15" s="42">
        <v>80916</v>
      </c>
      <c r="F15" s="8">
        <v>1708197</v>
      </c>
      <c r="I15">
        <f t="shared" si="0"/>
        <v>4.7369243711351795E-2</v>
      </c>
      <c r="J15">
        <f>I15</f>
        <v>4.7369243711351795E-2</v>
      </c>
    </row>
    <row r="16" spans="1:10" x14ac:dyDescent="0.25">
      <c r="A16" s="40">
        <v>2013</v>
      </c>
      <c r="B16" s="42"/>
      <c r="C16" s="42"/>
      <c r="D16" s="42">
        <v>88100</v>
      </c>
      <c r="E16" s="42">
        <v>84711.538461538454</v>
      </c>
      <c r="F16" s="5">
        <f>F15*(1+G16)</f>
        <v>1735528.152</v>
      </c>
      <c r="G16" s="6">
        <v>1.6E-2</v>
      </c>
      <c r="J16">
        <v>5.0762645306833373E-2</v>
      </c>
    </row>
    <row r="17" spans="1:10" x14ac:dyDescent="0.25">
      <c r="A17" s="40">
        <v>2014</v>
      </c>
      <c r="B17" s="42"/>
      <c r="C17" s="42"/>
      <c r="D17" s="42">
        <v>91900</v>
      </c>
      <c r="E17" s="42">
        <v>84966.715976331354</v>
      </c>
      <c r="F17" s="5">
        <f t="shared" ref="F17:F19" si="1">F16*(1+G17)</f>
        <v>1766767.6587360001</v>
      </c>
      <c r="G17" s="6">
        <v>1.7999999999999999E-2</v>
      </c>
      <c r="J17">
        <v>5.201589441916097E-2</v>
      </c>
    </row>
    <row r="18" spans="1:10" x14ac:dyDescent="0.25">
      <c r="A18" s="40">
        <v>2015</v>
      </c>
      <c r="B18" s="42"/>
      <c r="C18" s="42"/>
      <c r="D18" s="42">
        <v>95500</v>
      </c>
      <c r="E18" s="42">
        <v>84899.15225307236</v>
      </c>
      <c r="F18" s="5">
        <f t="shared" si="1"/>
        <v>1819770.68849808</v>
      </c>
      <c r="G18" s="7">
        <v>0.03</v>
      </c>
      <c r="J18">
        <v>5.2479139599077435E-2</v>
      </c>
    </row>
    <row r="19" spans="1:10" x14ac:dyDescent="0.25">
      <c r="A19" s="40">
        <v>2016</v>
      </c>
      <c r="B19" s="42"/>
      <c r="C19" s="42"/>
      <c r="D19" s="42">
        <v>93800</v>
      </c>
      <c r="E19" s="42">
        <v>80180.633118588274</v>
      </c>
      <c r="F19" s="5">
        <f t="shared" si="1"/>
        <v>1883462.6625955126</v>
      </c>
      <c r="G19" s="6">
        <v>3.5000000000000003E-2</v>
      </c>
      <c r="J19">
        <v>4.9801889818584757E-2</v>
      </c>
    </row>
    <row r="25" spans="1:10" x14ac:dyDescent="0.25">
      <c r="D25" s="7"/>
    </row>
    <row r="26" spans="1:10" x14ac:dyDescent="0.25">
      <c r="D26" s="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80" zoomScaleNormal="80" workbookViewId="0">
      <selection activeCell="A34" sqref="A34"/>
    </sheetView>
  </sheetViews>
  <sheetFormatPr defaultRowHeight="15" x14ac:dyDescent="0.25"/>
  <cols>
    <col min="1" max="1" width="58" style="14" bestFit="1" customWidth="1"/>
    <col min="2" max="16384" width="9.140625" style="14"/>
  </cols>
  <sheetData>
    <row r="1" spans="1:15" x14ac:dyDescent="0.25">
      <c r="A1" s="29"/>
      <c r="B1" s="14" t="s">
        <v>42</v>
      </c>
      <c r="C1" s="14">
        <v>2013</v>
      </c>
      <c r="D1" s="14">
        <v>2014</v>
      </c>
      <c r="E1" s="14">
        <v>2015</v>
      </c>
      <c r="F1" s="14">
        <v>2016</v>
      </c>
      <c r="G1" s="14">
        <v>2017</v>
      </c>
      <c r="H1" s="14">
        <v>2018</v>
      </c>
      <c r="I1" s="14">
        <v>2019</v>
      </c>
      <c r="J1" s="14">
        <v>2020</v>
      </c>
      <c r="K1" s="14">
        <v>2021</v>
      </c>
      <c r="L1" s="14">
        <v>2022</v>
      </c>
      <c r="M1" s="14">
        <v>2023</v>
      </c>
      <c r="N1" s="14">
        <v>2024</v>
      </c>
      <c r="O1" s="14">
        <v>2025</v>
      </c>
    </row>
    <row r="2" spans="1:15" x14ac:dyDescent="0.25">
      <c r="A2" s="30" t="s">
        <v>39</v>
      </c>
      <c r="B2" s="31">
        <v>479918</v>
      </c>
      <c r="C2" s="31">
        <f t="shared" ref="C2:O2" si="0">B2+C11+C12</f>
        <v>458694.72638599999</v>
      </c>
      <c r="D2" s="31">
        <f t="shared" si="0"/>
        <v>350910.64434035838</v>
      </c>
      <c r="E2" s="31">
        <f t="shared" si="0"/>
        <v>192934.36068327795</v>
      </c>
      <c r="F2" s="31">
        <f t="shared" si="0"/>
        <v>-90171.922973802488</v>
      </c>
      <c r="G2" s="31">
        <f t="shared" si="0"/>
        <v>-244068.20663088292</v>
      </c>
      <c r="H2" s="31">
        <f t="shared" si="0"/>
        <v>-394014.49028796336</v>
      </c>
      <c r="I2" s="31">
        <f t="shared" si="0"/>
        <v>-459910.77394504379</v>
      </c>
      <c r="J2" s="31">
        <f t="shared" si="0"/>
        <v>-487297.05760212423</v>
      </c>
      <c r="K2" s="31">
        <f t="shared" si="0"/>
        <v>-514683.34125920467</v>
      </c>
      <c r="L2" s="31">
        <f t="shared" si="0"/>
        <v>-657149.62491628516</v>
      </c>
      <c r="M2" s="31">
        <f t="shared" si="0"/>
        <v>-672715.90857336565</v>
      </c>
      <c r="N2" s="31">
        <f t="shared" si="0"/>
        <v>-688282.19223044615</v>
      </c>
      <c r="O2" s="31">
        <f t="shared" si="0"/>
        <v>-702308.47588752664</v>
      </c>
    </row>
    <row r="3" spans="1:15" x14ac:dyDescent="0.25">
      <c r="A3" s="32" t="s">
        <v>100</v>
      </c>
      <c r="C3" s="31">
        <v>-9220</v>
      </c>
      <c r="D3" s="31">
        <v>-3410</v>
      </c>
      <c r="E3" s="31">
        <v>-3410</v>
      </c>
      <c r="F3" s="31">
        <v>-20</v>
      </c>
      <c r="G3" s="31">
        <v>0</v>
      </c>
      <c r="H3" s="31">
        <v>0</v>
      </c>
      <c r="I3" s="31">
        <v>0</v>
      </c>
      <c r="J3" s="31"/>
      <c r="K3" s="31"/>
      <c r="L3" s="31"/>
      <c r="M3" s="31"/>
      <c r="N3" s="31"/>
      <c r="O3" s="33"/>
    </row>
    <row r="4" spans="1:15" x14ac:dyDescent="0.25">
      <c r="A4" s="32" t="s">
        <v>101</v>
      </c>
      <c r="C4" s="31">
        <v>-8860</v>
      </c>
      <c r="D4" s="31">
        <v>-8800</v>
      </c>
      <c r="E4" s="31">
        <v>-8700</v>
      </c>
      <c r="F4" s="31">
        <v>-9190</v>
      </c>
      <c r="G4" s="31">
        <v>-1800</v>
      </c>
      <c r="H4" s="31">
        <v>-900</v>
      </c>
      <c r="I4" s="31">
        <v>-780</v>
      </c>
      <c r="J4" s="31"/>
      <c r="K4" s="31"/>
      <c r="L4" s="31"/>
      <c r="M4" s="31"/>
      <c r="N4" s="31"/>
      <c r="O4" s="33"/>
    </row>
    <row r="5" spans="1:15" x14ac:dyDescent="0.25">
      <c r="A5" s="32" t="s">
        <v>102</v>
      </c>
      <c r="C5" s="31">
        <v>-12400</v>
      </c>
      <c r="D5" s="31">
        <v>-16300</v>
      </c>
      <c r="E5" s="31">
        <v>-30670</v>
      </c>
      <c r="F5" s="31">
        <v>-23730</v>
      </c>
      <c r="G5" s="31">
        <v>-31150</v>
      </c>
      <c r="H5" s="31">
        <v>-25090</v>
      </c>
      <c r="I5" s="31">
        <v>-22650</v>
      </c>
      <c r="J5" s="31"/>
      <c r="K5" s="31"/>
      <c r="L5" s="31"/>
      <c r="M5" s="31"/>
      <c r="N5" s="31"/>
      <c r="O5" s="33"/>
    </row>
    <row r="6" spans="1:15" x14ac:dyDescent="0.25">
      <c r="A6" s="32" t="s">
        <v>103</v>
      </c>
      <c r="C6" s="31">
        <v>-25040</v>
      </c>
      <c r="D6" s="31">
        <v>-16160</v>
      </c>
      <c r="E6" s="31">
        <v>-19320</v>
      </c>
      <c r="F6" s="31">
        <v>-14250</v>
      </c>
      <c r="G6" s="31">
        <v>-14160</v>
      </c>
      <c r="H6" s="31">
        <v>-13630</v>
      </c>
      <c r="I6" s="31">
        <v>-12830</v>
      </c>
      <c r="J6" s="31"/>
      <c r="K6" s="31"/>
      <c r="L6" s="31"/>
      <c r="M6" s="31"/>
      <c r="N6" s="31"/>
      <c r="O6" s="33"/>
    </row>
    <row r="7" spans="1:15" x14ac:dyDescent="0.25">
      <c r="A7" s="32" t="s">
        <v>104</v>
      </c>
      <c r="C7" s="31">
        <v>-21750</v>
      </c>
      <c r="D7" s="31">
        <v>-13280</v>
      </c>
      <c r="E7" s="31">
        <v>-5680</v>
      </c>
      <c r="F7" s="31">
        <v>-4240</v>
      </c>
      <c r="G7" s="31">
        <v>-3460</v>
      </c>
      <c r="H7" s="31">
        <v>-940</v>
      </c>
      <c r="I7" s="31">
        <v>-310</v>
      </c>
      <c r="J7" s="31"/>
      <c r="K7" s="31"/>
      <c r="L7" s="31"/>
      <c r="M7" s="31"/>
      <c r="N7" s="31"/>
      <c r="O7" s="33"/>
    </row>
    <row r="8" spans="1:15" x14ac:dyDescent="0.25">
      <c r="A8" s="32" t="s">
        <v>105</v>
      </c>
      <c r="C8" s="31">
        <v>-12850</v>
      </c>
      <c r="D8" s="31">
        <v>-12250</v>
      </c>
      <c r="E8" s="31">
        <v>0</v>
      </c>
      <c r="F8" s="31">
        <v>0</v>
      </c>
      <c r="G8" s="31">
        <v>0</v>
      </c>
      <c r="H8" s="31">
        <v>-8000</v>
      </c>
      <c r="I8" s="31">
        <v>0</v>
      </c>
      <c r="J8" s="31"/>
      <c r="K8" s="31"/>
      <c r="L8" s="31"/>
      <c r="M8" s="31"/>
      <c r="N8" s="31"/>
      <c r="O8" s="33"/>
    </row>
    <row r="9" spans="1:15" x14ac:dyDescent="0.25">
      <c r="A9" s="32" t="s">
        <v>38</v>
      </c>
      <c r="C9" s="31">
        <v>0</v>
      </c>
      <c r="D9" s="31">
        <v>-17000</v>
      </c>
      <c r="E9" s="31">
        <v>-60000</v>
      </c>
      <c r="F9" s="31">
        <v>-74000</v>
      </c>
      <c r="G9" s="31">
        <v>-74000</v>
      </c>
      <c r="H9" s="31">
        <v>-74000</v>
      </c>
      <c r="I9" s="31">
        <v>0</v>
      </c>
      <c r="J9" s="31"/>
      <c r="K9" s="31"/>
      <c r="L9" s="31"/>
      <c r="M9" s="31"/>
      <c r="N9" s="31"/>
      <c r="O9" s="33"/>
    </row>
    <row r="10" spans="1:15" x14ac:dyDescent="0.25">
      <c r="A10" s="34" t="s">
        <v>106</v>
      </c>
      <c r="B10" s="31"/>
      <c r="C10" s="35">
        <v>-2400</v>
      </c>
      <c r="D10" s="31">
        <v>-32740.000000000004</v>
      </c>
      <c r="E10" s="31">
        <v>-17700</v>
      </c>
      <c r="F10" s="31">
        <v>-145180</v>
      </c>
      <c r="G10" s="31">
        <v>-16830</v>
      </c>
      <c r="H10" s="31">
        <v>-14890</v>
      </c>
      <c r="I10" s="31">
        <v>-16830</v>
      </c>
      <c r="J10" s="31">
        <v>-14890</v>
      </c>
      <c r="K10" s="31">
        <v>-14890</v>
      </c>
      <c r="L10" s="36">
        <v>-129970</v>
      </c>
      <c r="M10" s="31">
        <v>-3070</v>
      </c>
      <c r="N10" s="31">
        <v>-3070</v>
      </c>
      <c r="O10" s="31">
        <v>-1530</v>
      </c>
    </row>
    <row r="11" spans="1:15" x14ac:dyDescent="0.25">
      <c r="A11" s="37" t="s">
        <v>40</v>
      </c>
      <c r="B11" s="38"/>
      <c r="C11" s="38">
        <f t="shared" ref="C11:O11" si="1">SUM(C3:C10)</f>
        <v>-92520</v>
      </c>
      <c r="D11" s="38">
        <f t="shared" si="1"/>
        <v>-119940</v>
      </c>
      <c r="E11" s="38">
        <f t="shared" si="1"/>
        <v>-145480</v>
      </c>
      <c r="F11" s="38">
        <f t="shared" si="1"/>
        <v>-270610</v>
      </c>
      <c r="G11" s="38">
        <f t="shared" si="1"/>
        <v>-141400</v>
      </c>
      <c r="H11" s="38">
        <f t="shared" si="1"/>
        <v>-137450</v>
      </c>
      <c r="I11" s="38">
        <f t="shared" si="1"/>
        <v>-53400</v>
      </c>
      <c r="J11" s="38">
        <f t="shared" si="1"/>
        <v>-14890</v>
      </c>
      <c r="K11" s="38">
        <f t="shared" si="1"/>
        <v>-14890</v>
      </c>
      <c r="L11" s="38">
        <f t="shared" si="1"/>
        <v>-129970</v>
      </c>
      <c r="M11" s="38">
        <f t="shared" si="1"/>
        <v>-3070</v>
      </c>
      <c r="N11" s="38">
        <f t="shared" si="1"/>
        <v>-3070</v>
      </c>
      <c r="O11" s="38">
        <f t="shared" si="1"/>
        <v>-1530</v>
      </c>
    </row>
    <row r="12" spans="1:15" ht="28.5" customHeight="1" x14ac:dyDescent="0.25">
      <c r="A12" s="39" t="s">
        <v>41</v>
      </c>
      <c r="B12" s="31"/>
      <c r="C12" s="31">
        <v>71296.726385999995</v>
      </c>
      <c r="D12" s="31">
        <v>12155.917954358401</v>
      </c>
      <c r="E12" s="31">
        <v>-12496.283657080437</v>
      </c>
      <c r="F12" s="31">
        <f>E12</f>
        <v>-12496.283657080437</v>
      </c>
      <c r="G12" s="31">
        <f t="shared" ref="G12:O12" si="2">F12</f>
        <v>-12496.283657080437</v>
      </c>
      <c r="H12" s="31">
        <f t="shared" si="2"/>
        <v>-12496.283657080437</v>
      </c>
      <c r="I12" s="31">
        <f t="shared" si="2"/>
        <v>-12496.283657080437</v>
      </c>
      <c r="J12" s="31">
        <f t="shared" si="2"/>
        <v>-12496.283657080437</v>
      </c>
      <c r="K12" s="31">
        <f t="shared" si="2"/>
        <v>-12496.283657080437</v>
      </c>
      <c r="L12" s="31">
        <f t="shared" si="2"/>
        <v>-12496.283657080437</v>
      </c>
      <c r="M12" s="31">
        <f t="shared" si="2"/>
        <v>-12496.283657080437</v>
      </c>
      <c r="N12" s="31">
        <f t="shared" si="2"/>
        <v>-12496.283657080437</v>
      </c>
      <c r="O12" s="31">
        <f t="shared" si="2"/>
        <v>-12496.283657080437</v>
      </c>
    </row>
    <row r="17" spans="1:15" x14ac:dyDescent="0.25">
      <c r="A17" s="29"/>
    </row>
    <row r="18" spans="1:15" x14ac:dyDescent="0.25">
      <c r="A18" s="30"/>
      <c r="B18" s="14">
        <v>2013</v>
      </c>
      <c r="C18" s="14">
        <v>2014</v>
      </c>
      <c r="D18" s="14">
        <v>2015</v>
      </c>
      <c r="E18" s="14">
        <v>2016</v>
      </c>
      <c r="F18" s="14">
        <v>2017</v>
      </c>
      <c r="G18" s="14">
        <v>2018</v>
      </c>
      <c r="H18" s="14">
        <v>2019</v>
      </c>
      <c r="I18" s="14">
        <v>2020</v>
      </c>
      <c r="J18" s="14">
        <v>2021</v>
      </c>
      <c r="K18" s="14">
        <v>2022</v>
      </c>
      <c r="L18" s="14">
        <v>2023</v>
      </c>
      <c r="M18" s="14">
        <v>2024</v>
      </c>
      <c r="N18" s="14">
        <v>2025</v>
      </c>
    </row>
    <row r="19" spans="1:15" x14ac:dyDescent="0.25">
      <c r="A19" s="32" t="s">
        <v>100</v>
      </c>
      <c r="B19" s="31">
        <v>9.2200000000000006</v>
      </c>
      <c r="C19" s="31">
        <v>3.41</v>
      </c>
      <c r="D19" s="31">
        <v>3.41</v>
      </c>
      <c r="E19" s="31">
        <v>0.02</v>
      </c>
      <c r="F19" s="31"/>
      <c r="G19" s="31"/>
      <c r="H19" s="31"/>
      <c r="I19" s="31"/>
      <c r="J19" s="31"/>
      <c r="K19" s="31"/>
      <c r="L19" s="31"/>
      <c r="M19" s="31"/>
      <c r="N19" s="33"/>
    </row>
    <row r="20" spans="1:15" x14ac:dyDescent="0.25">
      <c r="A20" s="32" t="s">
        <v>101</v>
      </c>
      <c r="B20" s="31">
        <v>8.86</v>
      </c>
      <c r="C20" s="31">
        <v>8.8000000000000007</v>
      </c>
      <c r="D20" s="31">
        <v>8.6999999999999993</v>
      </c>
      <c r="E20" s="31">
        <v>9.19</v>
      </c>
      <c r="F20" s="31">
        <v>1.8</v>
      </c>
      <c r="G20" s="31">
        <v>0.9</v>
      </c>
      <c r="H20" s="31">
        <v>0.78</v>
      </c>
      <c r="I20" s="31"/>
      <c r="J20" s="31"/>
      <c r="K20" s="31"/>
      <c r="L20" s="31"/>
      <c r="M20" s="31"/>
      <c r="N20" s="33"/>
    </row>
    <row r="21" spans="1:15" x14ac:dyDescent="0.25">
      <c r="A21" s="32" t="s">
        <v>102</v>
      </c>
      <c r="B21" s="31">
        <v>12.4</v>
      </c>
      <c r="C21" s="31">
        <v>16.3</v>
      </c>
      <c r="D21" s="31">
        <v>30.67</v>
      </c>
      <c r="E21" s="31">
        <v>23.73</v>
      </c>
      <c r="F21" s="31">
        <v>31.15</v>
      </c>
      <c r="G21" s="31">
        <v>25.09</v>
      </c>
      <c r="H21" s="31">
        <v>22.65</v>
      </c>
      <c r="I21" s="31"/>
      <c r="J21" s="31"/>
      <c r="K21" s="31"/>
      <c r="L21" s="31"/>
      <c r="M21" s="31"/>
      <c r="N21" s="33"/>
    </row>
    <row r="22" spans="1:15" x14ac:dyDescent="0.25">
      <c r="A22" s="32" t="s">
        <v>103</v>
      </c>
      <c r="B22" s="31">
        <v>25.04</v>
      </c>
      <c r="C22" s="31">
        <v>16.16</v>
      </c>
      <c r="D22" s="31">
        <v>19.32</v>
      </c>
      <c r="E22" s="31">
        <v>14.25</v>
      </c>
      <c r="F22" s="31">
        <v>14.16</v>
      </c>
      <c r="G22" s="31">
        <v>13.63</v>
      </c>
      <c r="H22" s="31">
        <v>12.83</v>
      </c>
      <c r="I22" s="31"/>
      <c r="J22" s="31"/>
      <c r="K22" s="31"/>
      <c r="L22" s="31"/>
      <c r="M22" s="31"/>
      <c r="N22" s="33"/>
    </row>
    <row r="23" spans="1:15" x14ac:dyDescent="0.25">
      <c r="A23" s="32" t="s">
        <v>104</v>
      </c>
      <c r="B23" s="31">
        <v>21.75</v>
      </c>
      <c r="C23" s="31">
        <v>13.28</v>
      </c>
      <c r="D23" s="31">
        <v>5.68</v>
      </c>
      <c r="E23" s="31">
        <v>4.24</v>
      </c>
      <c r="F23" s="31">
        <v>3.46</v>
      </c>
      <c r="G23" s="31">
        <v>0.94</v>
      </c>
      <c r="H23" s="31"/>
      <c r="I23" s="31"/>
      <c r="J23" s="31"/>
      <c r="K23" s="31"/>
      <c r="L23" s="31"/>
      <c r="M23" s="31"/>
      <c r="N23" s="33"/>
    </row>
    <row r="24" spans="1:15" x14ac:dyDescent="0.25">
      <c r="A24" s="32" t="s">
        <v>105</v>
      </c>
      <c r="B24" s="31">
        <v>12.85</v>
      </c>
      <c r="C24" s="31">
        <v>12.25</v>
      </c>
      <c r="D24" s="31"/>
      <c r="E24" s="31"/>
      <c r="F24" s="31"/>
      <c r="G24" s="31">
        <v>8</v>
      </c>
      <c r="H24" s="31"/>
      <c r="I24" s="31"/>
      <c r="J24" s="31"/>
      <c r="K24" s="31"/>
      <c r="L24" s="31"/>
      <c r="M24" s="31"/>
      <c r="N24" s="33"/>
    </row>
    <row r="25" spans="1:15" x14ac:dyDescent="0.25">
      <c r="A25" s="32" t="s">
        <v>38</v>
      </c>
      <c r="B25" s="31"/>
      <c r="C25" s="31">
        <v>17</v>
      </c>
      <c r="D25" s="31">
        <v>60</v>
      </c>
      <c r="E25" s="31">
        <v>74</v>
      </c>
      <c r="F25" s="31">
        <v>74</v>
      </c>
      <c r="G25" s="31">
        <v>74</v>
      </c>
      <c r="H25" s="31"/>
      <c r="I25" s="31"/>
      <c r="J25" s="31"/>
      <c r="K25" s="31"/>
      <c r="L25" s="31"/>
      <c r="M25" s="31"/>
      <c r="N25" s="33"/>
    </row>
    <row r="26" spans="1:15" x14ac:dyDescent="0.25">
      <c r="A26" s="34" t="s">
        <v>106</v>
      </c>
      <c r="B26" s="35">
        <v>2.4</v>
      </c>
      <c r="C26" s="31">
        <v>32.74</v>
      </c>
      <c r="D26" s="31">
        <v>17.7</v>
      </c>
      <c r="E26" s="31">
        <v>145.18</v>
      </c>
      <c r="F26" s="31">
        <v>16.829999999999998</v>
      </c>
      <c r="G26" s="31">
        <v>14.89</v>
      </c>
      <c r="H26" s="31">
        <v>16.829999999999998</v>
      </c>
      <c r="I26" s="31">
        <v>14.89</v>
      </c>
      <c r="J26" s="31">
        <v>14.89</v>
      </c>
      <c r="K26" s="36">
        <v>129.97</v>
      </c>
      <c r="L26" s="31">
        <v>3.07</v>
      </c>
      <c r="M26" s="31">
        <v>3.07</v>
      </c>
      <c r="N26" s="31">
        <v>1.53</v>
      </c>
    </row>
    <row r="27" spans="1:15" x14ac:dyDescent="0.25">
      <c r="A27" s="37"/>
      <c r="B27" s="38"/>
      <c r="C27" s="38"/>
      <c r="D27" s="38"/>
      <c r="E27" s="38"/>
      <c r="F27" s="38"/>
      <c r="G27" s="38"/>
      <c r="H27" s="38"/>
      <c r="I27" s="38"/>
      <c r="J27" s="38"/>
      <c r="K27" s="38"/>
      <c r="L27" s="38"/>
      <c r="M27" s="38"/>
      <c r="N27" s="38"/>
      <c r="O27" s="38"/>
    </row>
    <row r="28" spans="1:15" x14ac:dyDescent="0.25">
      <c r="A28" s="39"/>
      <c r="B28" s="31"/>
      <c r="C28" s="31"/>
      <c r="D28" s="31"/>
      <c r="E28" s="31"/>
      <c r="F28" s="31"/>
      <c r="G28" s="31"/>
      <c r="H28" s="31"/>
      <c r="I28" s="31"/>
      <c r="J28" s="31"/>
      <c r="K28" s="31"/>
      <c r="L28" s="31"/>
      <c r="M28" s="31"/>
      <c r="N28" s="31"/>
      <c r="O28" s="3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0"/>
  <sheetViews>
    <sheetView zoomScale="70" zoomScaleNormal="70" workbookViewId="0">
      <selection activeCell="M3" sqref="M3"/>
    </sheetView>
  </sheetViews>
  <sheetFormatPr defaultRowHeight="15" x14ac:dyDescent="0.25"/>
  <cols>
    <col min="1" max="1" width="5.140625" style="14" customWidth="1"/>
    <col min="2" max="2" width="42.28515625" style="14" customWidth="1"/>
    <col min="3" max="3" width="9.140625" style="23"/>
    <col min="4" max="16384" width="9.140625" style="14"/>
  </cols>
  <sheetData>
    <row r="3" spans="1:20" x14ac:dyDescent="0.25">
      <c r="A3" s="97" t="s">
        <v>49</v>
      </c>
      <c r="B3" s="97"/>
      <c r="C3" s="98">
        <v>7500</v>
      </c>
      <c r="F3" s="22" t="s">
        <v>65</v>
      </c>
      <c r="G3" s="22" t="s">
        <v>64</v>
      </c>
      <c r="H3" s="14" t="s">
        <v>66</v>
      </c>
      <c r="K3" s="20" t="s">
        <v>134</v>
      </c>
      <c r="L3" s="20" t="s">
        <v>135</v>
      </c>
      <c r="M3" s="20" t="s">
        <v>136</v>
      </c>
      <c r="N3" s="20" t="s">
        <v>137</v>
      </c>
      <c r="O3" s="20" t="s">
        <v>138</v>
      </c>
      <c r="P3" s="14" t="s">
        <v>134</v>
      </c>
      <c r="R3" s="22" t="s">
        <v>140</v>
      </c>
      <c r="S3" s="22" t="s">
        <v>139</v>
      </c>
      <c r="T3" s="22" t="s">
        <v>66</v>
      </c>
    </row>
    <row r="4" spans="1:20" x14ac:dyDescent="0.25">
      <c r="A4" s="97" t="s">
        <v>50</v>
      </c>
      <c r="B4" s="97"/>
      <c r="C4" s="98">
        <v>6000</v>
      </c>
      <c r="E4" s="20" t="s">
        <v>58</v>
      </c>
      <c r="F4" s="99">
        <v>136900</v>
      </c>
      <c r="G4" s="99">
        <v>3600</v>
      </c>
      <c r="H4" s="23">
        <v>32956.790123456769</v>
      </c>
      <c r="J4" s="17" t="s">
        <v>58</v>
      </c>
      <c r="K4" s="21">
        <v>173400</v>
      </c>
      <c r="L4" s="21">
        <v>140500</v>
      </c>
      <c r="M4" s="21">
        <v>32900</v>
      </c>
      <c r="N4" s="21">
        <v>136900</v>
      </c>
      <c r="O4" s="21">
        <v>3600</v>
      </c>
      <c r="P4" s="23">
        <v>255866</v>
      </c>
      <c r="R4" s="100">
        <f t="shared" ref="R4:R25" si="0">N4/K4</f>
        <v>0.78950403690888116</v>
      </c>
      <c r="S4" s="100">
        <f t="shared" ref="S4:S25" si="1">O4/L4</f>
        <v>2.5622775800711744E-2</v>
      </c>
      <c r="T4" s="100">
        <f t="shared" ref="T4:T25" si="2">M4/K4</f>
        <v>0.18973471741637832</v>
      </c>
    </row>
    <row r="5" spans="1:20" x14ac:dyDescent="0.25">
      <c r="A5" s="97" t="s">
        <v>51</v>
      </c>
      <c r="B5" s="97"/>
      <c r="C5" s="98">
        <v>3600</v>
      </c>
      <c r="E5" s="20" t="s">
        <v>59</v>
      </c>
      <c r="F5" s="99">
        <v>136900</v>
      </c>
      <c r="G5" s="99">
        <v>6200</v>
      </c>
      <c r="H5" s="23">
        <v>31390.243902439048</v>
      </c>
      <c r="J5" s="17" t="s">
        <v>59</v>
      </c>
      <c r="K5" s="21">
        <v>175000</v>
      </c>
      <c r="L5" s="21">
        <v>143000</v>
      </c>
      <c r="M5" s="21">
        <v>31900</v>
      </c>
      <c r="N5" s="21">
        <v>136900</v>
      </c>
      <c r="O5" s="21">
        <v>6200</v>
      </c>
      <c r="P5" s="23">
        <v>259727</v>
      </c>
      <c r="R5" s="100">
        <f t="shared" si="0"/>
        <v>0.78228571428571425</v>
      </c>
      <c r="S5" s="100">
        <f t="shared" si="1"/>
        <v>4.3356643356643354E-2</v>
      </c>
      <c r="T5" s="100">
        <f t="shared" si="2"/>
        <v>0.18228571428571427</v>
      </c>
    </row>
    <row r="6" spans="1:20" x14ac:dyDescent="0.25">
      <c r="A6" s="97" t="s">
        <v>52</v>
      </c>
      <c r="C6" s="98">
        <v>8914</v>
      </c>
      <c r="E6" s="20" t="s">
        <v>60</v>
      </c>
      <c r="F6" s="99">
        <v>136600</v>
      </c>
      <c r="G6" s="99">
        <v>7600</v>
      </c>
      <c r="H6" s="23">
        <v>33824.691358024691</v>
      </c>
      <c r="J6" s="17" t="s">
        <v>60</v>
      </c>
      <c r="K6" s="21">
        <v>177800</v>
      </c>
      <c r="L6" s="21">
        <v>144200</v>
      </c>
      <c r="M6" s="21">
        <v>33700</v>
      </c>
      <c r="N6" s="21">
        <v>136600</v>
      </c>
      <c r="O6" s="21">
        <v>7600</v>
      </c>
      <c r="P6" s="23">
        <v>262386</v>
      </c>
      <c r="R6" s="100">
        <f t="shared" si="0"/>
        <v>0.76827896512935878</v>
      </c>
      <c r="S6" s="100">
        <f t="shared" si="1"/>
        <v>5.2704576976421634E-2</v>
      </c>
      <c r="T6" s="100">
        <f t="shared" si="2"/>
        <v>0.18953880764904388</v>
      </c>
    </row>
    <row r="7" spans="1:20" x14ac:dyDescent="0.25">
      <c r="B7" s="29" t="s">
        <v>54</v>
      </c>
      <c r="C7" s="101">
        <v>2250</v>
      </c>
      <c r="E7" s="20" t="s">
        <v>61</v>
      </c>
      <c r="F7" s="99">
        <v>137700</v>
      </c>
      <c r="G7" s="99">
        <v>7700</v>
      </c>
      <c r="H7" s="23">
        <v>34106.172839506151</v>
      </c>
      <c r="J7" s="17" t="s">
        <v>61</v>
      </c>
      <c r="K7" s="21">
        <v>179000</v>
      </c>
      <c r="L7" s="21">
        <v>145400</v>
      </c>
      <c r="M7" s="21">
        <v>33500</v>
      </c>
      <c r="N7" s="21">
        <v>137700</v>
      </c>
      <c r="O7" s="21">
        <v>7700</v>
      </c>
      <c r="P7" s="23">
        <v>265064</v>
      </c>
      <c r="R7" s="100">
        <f t="shared" si="0"/>
        <v>0.76927374301675977</v>
      </c>
      <c r="S7" s="100">
        <f t="shared" si="1"/>
        <v>5.2957359009628613E-2</v>
      </c>
      <c r="T7" s="100">
        <f t="shared" si="2"/>
        <v>0.18715083798882681</v>
      </c>
    </row>
    <row r="8" spans="1:20" x14ac:dyDescent="0.25">
      <c r="B8" s="29" t="s">
        <v>55</v>
      </c>
      <c r="C8" s="101">
        <v>2814</v>
      </c>
      <c r="E8" s="20" t="s">
        <v>62</v>
      </c>
      <c r="F8" s="99">
        <v>141800</v>
      </c>
      <c r="G8" s="99">
        <v>7200</v>
      </c>
      <c r="H8" s="23">
        <v>30518.07228915664</v>
      </c>
      <c r="J8" s="17" t="s">
        <v>62</v>
      </c>
      <c r="K8" s="21">
        <v>179800</v>
      </c>
      <c r="L8" s="21">
        <v>149000</v>
      </c>
      <c r="M8" s="21">
        <v>30800</v>
      </c>
      <c r="N8" s="21">
        <v>141800</v>
      </c>
      <c r="O8" s="21">
        <v>7200</v>
      </c>
      <c r="P8" s="23">
        <v>266978</v>
      </c>
      <c r="R8" s="100">
        <f t="shared" si="0"/>
        <v>0.78865406006674077</v>
      </c>
      <c r="S8" s="100">
        <f t="shared" si="1"/>
        <v>4.832214765100671E-2</v>
      </c>
      <c r="T8" s="100">
        <f t="shared" si="2"/>
        <v>0.17130144605116795</v>
      </c>
    </row>
    <row r="9" spans="1:20" x14ac:dyDescent="0.25">
      <c r="B9" s="29" t="s">
        <v>56</v>
      </c>
      <c r="C9" s="101">
        <v>3850</v>
      </c>
      <c r="E9" s="20" t="s">
        <v>63</v>
      </c>
      <c r="F9" s="99">
        <v>142000</v>
      </c>
      <c r="G9" s="99">
        <v>5500</v>
      </c>
      <c r="H9" s="23">
        <v>32378.048780487821</v>
      </c>
      <c r="J9" s="17" t="s">
        <v>63</v>
      </c>
      <c r="K9" s="21">
        <v>180700</v>
      </c>
      <c r="L9" s="21">
        <v>147500</v>
      </c>
      <c r="M9" s="21">
        <v>33200</v>
      </c>
      <c r="N9" s="21">
        <v>142000</v>
      </c>
      <c r="O9" s="21">
        <v>5500</v>
      </c>
      <c r="P9" s="23">
        <v>267958</v>
      </c>
      <c r="R9" s="100">
        <f t="shared" si="0"/>
        <v>0.78583287216380737</v>
      </c>
      <c r="S9" s="100">
        <f t="shared" si="1"/>
        <v>3.7288135593220341E-2</v>
      </c>
      <c r="T9" s="100">
        <f t="shared" si="2"/>
        <v>0.18372993912562258</v>
      </c>
    </row>
    <row r="10" spans="1:20" x14ac:dyDescent="0.25">
      <c r="A10" s="97" t="s">
        <v>53</v>
      </c>
      <c r="C10" s="98">
        <v>13107</v>
      </c>
      <c r="E10" s="20" t="s">
        <v>2</v>
      </c>
      <c r="F10" s="99">
        <v>142000</v>
      </c>
      <c r="G10" s="99">
        <v>5700</v>
      </c>
      <c r="H10" s="23">
        <v>34669.135802469129</v>
      </c>
      <c r="J10" s="17" t="s">
        <v>2</v>
      </c>
      <c r="K10" s="21">
        <v>182400</v>
      </c>
      <c r="L10" s="21">
        <v>147800</v>
      </c>
      <c r="M10" s="21">
        <v>34700</v>
      </c>
      <c r="N10" s="21">
        <v>142000</v>
      </c>
      <c r="O10" s="21">
        <v>5700</v>
      </c>
      <c r="P10" s="23">
        <v>269874</v>
      </c>
      <c r="R10" s="100">
        <f t="shared" si="0"/>
        <v>0.77850877192982459</v>
      </c>
      <c r="S10" s="100">
        <f t="shared" si="1"/>
        <v>3.8565629228687413E-2</v>
      </c>
      <c r="T10" s="100">
        <f t="shared" si="2"/>
        <v>0.19024122807017543</v>
      </c>
    </row>
    <row r="11" spans="1:20" x14ac:dyDescent="0.25">
      <c r="A11" s="97" t="s">
        <v>57</v>
      </c>
      <c r="C11" s="98">
        <f>C3+C4+C5+C6+C10</f>
        <v>39121</v>
      </c>
      <c r="E11" s="20" t="s">
        <v>3</v>
      </c>
      <c r="F11" s="99">
        <v>147900</v>
      </c>
      <c r="G11" s="99">
        <v>4200</v>
      </c>
      <c r="H11" s="23">
        <v>33387.804878048802</v>
      </c>
      <c r="J11" s="17" t="s">
        <v>3</v>
      </c>
      <c r="K11" s="21">
        <v>184900</v>
      </c>
      <c r="L11" s="21">
        <v>152100</v>
      </c>
      <c r="M11" s="21">
        <v>32800</v>
      </c>
      <c r="N11" s="21">
        <v>147900</v>
      </c>
      <c r="O11" s="21">
        <v>4200</v>
      </c>
      <c r="P11" s="23">
        <v>272381</v>
      </c>
      <c r="R11" s="100">
        <f t="shared" si="0"/>
        <v>0.79989183342347214</v>
      </c>
      <c r="S11" s="100">
        <f t="shared" si="1"/>
        <v>2.7613412228796843E-2</v>
      </c>
      <c r="T11" s="100">
        <f t="shared" si="2"/>
        <v>0.17739318550567876</v>
      </c>
    </row>
    <row r="12" spans="1:20" x14ac:dyDescent="0.25">
      <c r="E12" s="20" t="s">
        <v>4</v>
      </c>
      <c r="F12" s="99">
        <v>153300</v>
      </c>
      <c r="G12" s="99">
        <v>3100</v>
      </c>
      <c r="H12" s="23">
        <v>32054.216867469891</v>
      </c>
      <c r="J12" s="17" t="s">
        <v>4</v>
      </c>
      <c r="K12" s="21">
        <v>188100</v>
      </c>
      <c r="L12" s="21">
        <v>156500</v>
      </c>
      <c r="M12" s="21">
        <v>31600</v>
      </c>
      <c r="N12" s="21">
        <v>153300</v>
      </c>
      <c r="O12" s="21">
        <v>3100</v>
      </c>
      <c r="P12" s="23">
        <v>275712</v>
      </c>
      <c r="R12" s="100">
        <f t="shared" si="0"/>
        <v>0.81499202551834127</v>
      </c>
      <c r="S12" s="100">
        <f t="shared" si="1"/>
        <v>1.9808306709265176E-2</v>
      </c>
      <c r="T12" s="100">
        <f t="shared" si="2"/>
        <v>0.16799574694311536</v>
      </c>
    </row>
    <row r="13" spans="1:20" x14ac:dyDescent="0.25">
      <c r="E13" s="20" t="s">
        <v>5</v>
      </c>
      <c r="F13" s="99">
        <v>156400</v>
      </c>
      <c r="G13" s="99">
        <v>3700</v>
      </c>
      <c r="H13" s="23">
        <v>30495.238095238106</v>
      </c>
      <c r="J13" s="17" t="s">
        <v>5</v>
      </c>
      <c r="K13" s="21">
        <v>191700</v>
      </c>
      <c r="L13" s="21">
        <v>160100</v>
      </c>
      <c r="M13" s="21">
        <v>31600</v>
      </c>
      <c r="N13" s="21">
        <v>156400</v>
      </c>
      <c r="O13" s="21">
        <v>3700</v>
      </c>
      <c r="P13" s="23">
        <v>279049</v>
      </c>
      <c r="R13" s="100">
        <f t="shared" si="0"/>
        <v>0.81585811163275956</v>
      </c>
      <c r="S13" s="100">
        <f t="shared" si="1"/>
        <v>2.3110555902560899E-2</v>
      </c>
      <c r="T13" s="100">
        <f t="shared" si="2"/>
        <v>0.16484089723526343</v>
      </c>
    </row>
    <row r="14" spans="1:20" x14ac:dyDescent="0.25">
      <c r="E14" s="20" t="s">
        <v>6</v>
      </c>
      <c r="F14" s="99">
        <v>159000</v>
      </c>
      <c r="G14" s="99">
        <v>3700</v>
      </c>
      <c r="H14" s="23">
        <v>30990.476190476184</v>
      </c>
      <c r="J14" s="17" t="s">
        <v>6</v>
      </c>
      <c r="K14" s="21">
        <v>194600</v>
      </c>
      <c r="L14" s="21">
        <v>162700</v>
      </c>
      <c r="M14" s="21">
        <v>31900</v>
      </c>
      <c r="N14" s="21">
        <v>159000</v>
      </c>
      <c r="O14" s="21">
        <v>3700</v>
      </c>
      <c r="P14" s="23">
        <v>283361</v>
      </c>
      <c r="R14" s="100">
        <f t="shared" si="0"/>
        <v>0.81706063720452204</v>
      </c>
      <c r="S14" s="100">
        <f t="shared" si="1"/>
        <v>2.2741241548862937E-2</v>
      </c>
      <c r="T14" s="100">
        <f t="shared" si="2"/>
        <v>0.16392600205549845</v>
      </c>
    </row>
    <row r="15" spans="1:20" x14ac:dyDescent="0.25">
      <c r="E15" s="20" t="s">
        <v>7</v>
      </c>
      <c r="F15" s="99">
        <v>156700</v>
      </c>
      <c r="G15" s="99">
        <v>5300</v>
      </c>
      <c r="H15" s="23">
        <v>33180.722891566285</v>
      </c>
      <c r="J15" s="17" t="s">
        <v>7</v>
      </c>
      <c r="K15" s="21">
        <v>195700</v>
      </c>
      <c r="L15" s="21">
        <v>162000</v>
      </c>
      <c r="M15" s="21">
        <v>33700</v>
      </c>
      <c r="N15" s="21">
        <v>156700</v>
      </c>
      <c r="O15" s="21">
        <v>5300</v>
      </c>
      <c r="P15" s="23">
        <v>286575</v>
      </c>
      <c r="R15" s="100">
        <f t="shared" si="0"/>
        <v>0.80071538068472148</v>
      </c>
      <c r="S15" s="100">
        <f t="shared" si="1"/>
        <v>3.271604938271605E-2</v>
      </c>
      <c r="T15" s="100">
        <f t="shared" si="2"/>
        <v>0.17220235053653551</v>
      </c>
    </row>
    <row r="16" spans="1:20" x14ac:dyDescent="0.25">
      <c r="E16" s="20" t="s">
        <v>8</v>
      </c>
      <c r="F16" s="99">
        <v>156900</v>
      </c>
      <c r="G16" s="99">
        <v>5400</v>
      </c>
      <c r="H16" s="23">
        <v>35648.780487804877</v>
      </c>
      <c r="J16" s="17" t="s">
        <v>8</v>
      </c>
      <c r="K16" s="21">
        <v>198000</v>
      </c>
      <c r="L16" s="21">
        <v>162600</v>
      </c>
      <c r="M16" s="21">
        <v>35400</v>
      </c>
      <c r="N16" s="21">
        <v>157100</v>
      </c>
      <c r="O16" s="21">
        <v>5400</v>
      </c>
      <c r="P16" s="23">
        <v>288471</v>
      </c>
      <c r="R16" s="100">
        <f t="shared" si="0"/>
        <v>0.79343434343434338</v>
      </c>
      <c r="S16" s="100">
        <f t="shared" si="1"/>
        <v>3.3210332103321034E-2</v>
      </c>
      <c r="T16" s="100">
        <f t="shared" si="2"/>
        <v>0.1787878787878788</v>
      </c>
    </row>
    <row r="17" spans="5:20" x14ac:dyDescent="0.25">
      <c r="E17" s="20" t="s">
        <v>9</v>
      </c>
      <c r="F17" s="99">
        <v>156100</v>
      </c>
      <c r="G17" s="99">
        <v>4900</v>
      </c>
      <c r="H17" s="23">
        <v>37788.888888888876</v>
      </c>
      <c r="J17" s="17" t="s">
        <v>9</v>
      </c>
      <c r="K17" s="21">
        <v>199700</v>
      </c>
      <c r="L17" s="21">
        <v>161400</v>
      </c>
      <c r="M17" s="21">
        <v>38300</v>
      </c>
      <c r="N17" s="21">
        <v>156500</v>
      </c>
      <c r="O17" s="21">
        <v>4900</v>
      </c>
      <c r="P17" s="23">
        <v>290570</v>
      </c>
      <c r="R17" s="100">
        <f t="shared" si="0"/>
        <v>0.78367551326990481</v>
      </c>
      <c r="S17" s="100">
        <f t="shared" si="1"/>
        <v>3.0359355638166045E-2</v>
      </c>
      <c r="T17" s="100">
        <f t="shared" si="2"/>
        <v>0.19178768152228343</v>
      </c>
    </row>
    <row r="18" spans="5:20" x14ac:dyDescent="0.25">
      <c r="E18" s="20" t="s">
        <v>10</v>
      </c>
      <c r="F18" s="99">
        <v>161300</v>
      </c>
      <c r="G18" s="99">
        <v>4300</v>
      </c>
      <c r="H18" s="23">
        <v>36351.219512195123</v>
      </c>
      <c r="J18" s="17" t="s">
        <v>10</v>
      </c>
      <c r="K18" s="21">
        <v>202100</v>
      </c>
      <c r="L18" s="21">
        <v>165900</v>
      </c>
      <c r="M18" s="21">
        <v>36200</v>
      </c>
      <c r="N18" s="21">
        <v>161600</v>
      </c>
      <c r="O18" s="21">
        <v>4300</v>
      </c>
      <c r="P18" s="23">
        <v>293577</v>
      </c>
      <c r="R18" s="100">
        <f t="shared" si="0"/>
        <v>0.79960415635823845</v>
      </c>
      <c r="S18" s="100">
        <f t="shared" si="1"/>
        <v>2.5919228450874021E-2</v>
      </c>
      <c r="T18" s="100">
        <f t="shared" si="2"/>
        <v>0.17911924789708064</v>
      </c>
    </row>
    <row r="19" spans="5:20" x14ac:dyDescent="0.25">
      <c r="E19" s="20" t="s">
        <v>11</v>
      </c>
      <c r="F19" s="99">
        <v>169600</v>
      </c>
      <c r="G19" s="99">
        <v>5000</v>
      </c>
      <c r="H19" s="23">
        <v>35761.445783132542</v>
      </c>
      <c r="J19" s="17" t="s">
        <v>11</v>
      </c>
      <c r="K19" s="21">
        <v>210100</v>
      </c>
      <c r="L19" s="21">
        <v>174800</v>
      </c>
      <c r="M19" s="21">
        <v>35300</v>
      </c>
      <c r="N19" s="21">
        <v>169800</v>
      </c>
      <c r="O19" s="21">
        <v>5000</v>
      </c>
      <c r="P19" s="23">
        <v>299891</v>
      </c>
      <c r="R19" s="100">
        <f t="shared" si="0"/>
        <v>0.80818657782008563</v>
      </c>
      <c r="S19" s="100">
        <f t="shared" si="1"/>
        <v>2.8604118993135013E-2</v>
      </c>
      <c r="T19" s="100">
        <f t="shared" si="2"/>
        <v>0.16801523084245598</v>
      </c>
    </row>
    <row r="20" spans="5:20" x14ac:dyDescent="0.25">
      <c r="E20" s="20" t="s">
        <v>12</v>
      </c>
      <c r="F20" s="99">
        <v>177300</v>
      </c>
      <c r="G20" s="99">
        <v>4200</v>
      </c>
      <c r="H20" s="23">
        <v>37174.698795180739</v>
      </c>
      <c r="J20" s="17" t="s">
        <v>12</v>
      </c>
      <c r="K20" s="21">
        <v>217900</v>
      </c>
      <c r="L20" s="21">
        <v>181600</v>
      </c>
      <c r="M20" s="21">
        <v>36300</v>
      </c>
      <c r="N20" s="21">
        <v>177500</v>
      </c>
      <c r="O20" s="21">
        <v>4200</v>
      </c>
      <c r="P20" s="23">
        <v>307672</v>
      </c>
      <c r="R20" s="100">
        <f t="shared" si="0"/>
        <v>0.81459385039008725</v>
      </c>
      <c r="S20" s="100">
        <f t="shared" si="1"/>
        <v>2.3127753303964757E-2</v>
      </c>
      <c r="T20" s="100">
        <f t="shared" si="2"/>
        <v>0.16659017898118403</v>
      </c>
    </row>
    <row r="21" spans="5:20" x14ac:dyDescent="0.25">
      <c r="E21" s="20" t="s">
        <v>13</v>
      </c>
      <c r="F21" s="99">
        <v>178600</v>
      </c>
      <c r="G21" s="99">
        <v>5500</v>
      </c>
      <c r="H21" s="23">
        <v>37707.22891566265</v>
      </c>
      <c r="J21" s="17" t="s">
        <v>13</v>
      </c>
      <c r="K21" s="21">
        <v>223000</v>
      </c>
      <c r="L21" s="21">
        <v>184600</v>
      </c>
      <c r="M21" s="21">
        <v>38400</v>
      </c>
      <c r="N21" s="21">
        <v>179100</v>
      </c>
      <c r="O21" s="21">
        <v>5500</v>
      </c>
      <c r="P21" s="23">
        <v>315459</v>
      </c>
      <c r="R21" s="100">
        <f t="shared" si="0"/>
        <v>0.80313901345291483</v>
      </c>
      <c r="S21" s="100">
        <f t="shared" si="1"/>
        <v>2.9794149512459372E-2</v>
      </c>
      <c r="T21" s="100">
        <f t="shared" si="2"/>
        <v>0.17219730941704037</v>
      </c>
    </row>
    <row r="22" spans="5:20" x14ac:dyDescent="0.25">
      <c r="E22" s="20" t="s">
        <v>14</v>
      </c>
      <c r="F22" s="99">
        <v>167800</v>
      </c>
      <c r="G22" s="99">
        <v>13100</v>
      </c>
      <c r="H22" s="23">
        <v>42433.333333333314</v>
      </c>
      <c r="J22" s="17" t="s">
        <v>14</v>
      </c>
      <c r="K22" s="21">
        <v>223300</v>
      </c>
      <c r="L22" s="21">
        <v>181000</v>
      </c>
      <c r="M22" s="21">
        <v>42300</v>
      </c>
      <c r="N22" s="21">
        <v>168000</v>
      </c>
      <c r="O22" s="21">
        <v>13100</v>
      </c>
      <c r="P22" s="23">
        <v>319368</v>
      </c>
      <c r="R22" s="100">
        <f t="shared" si="0"/>
        <v>0.75235109717868343</v>
      </c>
      <c r="S22" s="100">
        <f t="shared" si="1"/>
        <v>7.2375690607734813E-2</v>
      </c>
      <c r="T22" s="100">
        <f t="shared" si="2"/>
        <v>0.18943125839677563</v>
      </c>
    </row>
    <row r="23" spans="5:20" x14ac:dyDescent="0.25">
      <c r="E23" s="20" t="s">
        <v>15</v>
      </c>
      <c r="F23" s="99">
        <v>167300</v>
      </c>
      <c r="G23" s="99">
        <v>13700</v>
      </c>
      <c r="H23" s="23">
        <v>42456.790123456769</v>
      </c>
      <c r="J23" s="17" t="s">
        <v>15</v>
      </c>
      <c r="K23" s="21">
        <v>223200</v>
      </c>
      <c r="L23" s="21">
        <v>181100</v>
      </c>
      <c r="M23" s="21">
        <v>42100</v>
      </c>
      <c r="N23" s="21">
        <v>167400</v>
      </c>
      <c r="O23" s="21">
        <v>13700</v>
      </c>
      <c r="P23" s="23">
        <v>317630</v>
      </c>
      <c r="R23" s="100">
        <f t="shared" si="0"/>
        <v>0.75</v>
      </c>
      <c r="S23" s="100">
        <f t="shared" si="1"/>
        <v>7.5648812810601873E-2</v>
      </c>
      <c r="T23" s="100">
        <f t="shared" si="2"/>
        <v>0.1886200716845878</v>
      </c>
    </row>
    <row r="24" spans="5:20" x14ac:dyDescent="0.25">
      <c r="E24" s="20" t="s">
        <v>16</v>
      </c>
      <c r="F24" s="99">
        <v>167300</v>
      </c>
      <c r="G24" s="99">
        <v>12700</v>
      </c>
      <c r="H24" s="23">
        <v>45000</v>
      </c>
      <c r="J24" s="17" t="s">
        <v>16</v>
      </c>
      <c r="K24" s="21">
        <v>223900</v>
      </c>
      <c r="L24" s="21">
        <v>180100</v>
      </c>
      <c r="M24" s="21">
        <v>43800</v>
      </c>
      <c r="N24" s="21">
        <v>167400</v>
      </c>
      <c r="O24" s="21">
        <v>12700</v>
      </c>
      <c r="P24" s="23">
        <v>318452</v>
      </c>
      <c r="R24" s="100">
        <f t="shared" si="0"/>
        <v>0.74765520321572132</v>
      </c>
      <c r="S24" s="100">
        <f t="shared" si="1"/>
        <v>7.0516379789006114E-2</v>
      </c>
      <c r="T24" s="100">
        <f t="shared" si="2"/>
        <v>0.19562304600267977</v>
      </c>
    </row>
    <row r="25" spans="5:20" x14ac:dyDescent="0.25">
      <c r="E25" s="20" t="s">
        <v>17</v>
      </c>
      <c r="F25" s="99">
        <v>169300</v>
      </c>
      <c r="G25" s="99">
        <v>10900</v>
      </c>
      <c r="H25" s="23">
        <v>45025</v>
      </c>
      <c r="J25" s="33">
        <v>2012</v>
      </c>
      <c r="K25" s="21">
        <v>223900</v>
      </c>
      <c r="L25" s="21">
        <v>180100</v>
      </c>
      <c r="M25" s="21">
        <v>43700</v>
      </c>
      <c r="N25" s="21">
        <v>169300</v>
      </c>
      <c r="O25" s="21">
        <v>10900</v>
      </c>
      <c r="P25" s="23">
        <v>319575</v>
      </c>
      <c r="R25" s="100">
        <f t="shared" si="0"/>
        <v>0.75614113443501563</v>
      </c>
      <c r="S25" s="100">
        <f t="shared" si="1"/>
        <v>6.0521932259855638E-2</v>
      </c>
      <c r="T25" s="100">
        <f t="shared" si="2"/>
        <v>0.19517641804376953</v>
      </c>
    </row>
    <row r="27" spans="5:20" x14ac:dyDescent="0.25">
      <c r="J27" s="14">
        <v>2012</v>
      </c>
    </row>
    <row r="29" spans="5:20" x14ac:dyDescent="0.25">
      <c r="R29" s="19">
        <f>AVERAGE(R4:R25)</f>
        <v>0.78725622915999549</v>
      </c>
      <c r="S29" s="29" t="s">
        <v>141</v>
      </c>
    </row>
    <row r="30" spans="5:20" x14ac:dyDescent="0.25">
      <c r="R30" s="102">
        <f>R29-R25</f>
        <v>3.1115094724979864E-2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4"/>
  <sheetViews>
    <sheetView zoomScaleNormal="100" workbookViewId="0">
      <selection activeCell="Q13" sqref="Q13"/>
    </sheetView>
  </sheetViews>
  <sheetFormatPr defaultRowHeight="15" x14ac:dyDescent="0.25"/>
  <sheetData>
    <row r="1" spans="1:4" x14ac:dyDescent="0.25">
      <c r="A1" s="72" t="s">
        <v>111</v>
      </c>
      <c r="B1" s="73" t="s">
        <v>112</v>
      </c>
      <c r="C1" s="73" t="s">
        <v>114</v>
      </c>
      <c r="D1" t="s">
        <v>113</v>
      </c>
    </row>
    <row r="2" spans="1:4" x14ac:dyDescent="0.25">
      <c r="A2" s="74">
        <v>34335</v>
      </c>
      <c r="B2" s="80">
        <f t="shared" ref="B2:B65" si="0">C2/D2*$D$232</f>
        <v>226.22478386167148</v>
      </c>
      <c r="C2" s="75">
        <v>100</v>
      </c>
      <c r="D2" s="43">
        <v>173.5</v>
      </c>
    </row>
    <row r="3" spans="1:4" x14ac:dyDescent="0.25">
      <c r="A3" s="74">
        <v>34366</v>
      </c>
      <c r="B3" s="80">
        <f t="shared" si="0"/>
        <v>225.17732931593946</v>
      </c>
      <c r="C3" s="75">
        <v>99.651725101092183</v>
      </c>
      <c r="D3" s="43">
        <v>173.7</v>
      </c>
    </row>
    <row r="4" spans="1:4" x14ac:dyDescent="0.25">
      <c r="A4" s="74">
        <v>34394</v>
      </c>
      <c r="B4" s="80">
        <f t="shared" si="0"/>
        <v>230.29629748153354</v>
      </c>
      <c r="C4" s="75">
        <v>102.03446148290111</v>
      </c>
      <c r="D4" s="43">
        <v>173.9</v>
      </c>
    </row>
    <row r="5" spans="1:4" x14ac:dyDescent="0.25">
      <c r="A5" s="74">
        <v>34425</v>
      </c>
      <c r="B5" s="80">
        <f t="shared" si="0"/>
        <v>227.32268658225442</v>
      </c>
      <c r="C5" s="75">
        <v>100.83281460884201</v>
      </c>
      <c r="D5" s="43">
        <v>174.1</v>
      </c>
    </row>
    <row r="6" spans="1:4" x14ac:dyDescent="0.25">
      <c r="A6" s="74">
        <v>34455</v>
      </c>
      <c r="B6" s="80">
        <f t="shared" si="0"/>
        <v>225.52090537409168</v>
      </c>
      <c r="C6" s="75">
        <v>99.803773919693555</v>
      </c>
      <c r="D6" s="43">
        <v>173.7</v>
      </c>
    </row>
    <row r="7" spans="1:4" x14ac:dyDescent="0.25">
      <c r="A7" s="74">
        <v>34486</v>
      </c>
      <c r="B7" s="80">
        <f t="shared" si="0"/>
        <v>230.09889701245788</v>
      </c>
      <c r="C7" s="75">
        <v>101.94700175915013</v>
      </c>
      <c r="D7" s="43">
        <v>173.9</v>
      </c>
    </row>
    <row r="8" spans="1:4" x14ac:dyDescent="0.25">
      <c r="A8" s="74">
        <v>34516</v>
      </c>
      <c r="B8" s="80">
        <f t="shared" si="0"/>
        <v>227.67563022763699</v>
      </c>
      <c r="C8" s="75">
        <v>101.04737525007481</v>
      </c>
      <c r="D8" s="43">
        <v>174.2</v>
      </c>
    </row>
    <row r="9" spans="1:4" x14ac:dyDescent="0.25">
      <c r="A9" s="74">
        <v>34547</v>
      </c>
      <c r="B9" s="80">
        <f t="shared" si="0"/>
        <v>223.43588909360815</v>
      </c>
      <c r="C9" s="75">
        <v>99.279539001083478</v>
      </c>
      <c r="D9" s="43">
        <v>174.4</v>
      </c>
    </row>
    <row r="10" spans="1:4" x14ac:dyDescent="0.25">
      <c r="A10" s="74">
        <v>34578</v>
      </c>
      <c r="B10" s="80">
        <f t="shared" si="0"/>
        <v>221.89118162063883</v>
      </c>
      <c r="C10" s="75">
        <v>98.988906756111732</v>
      </c>
      <c r="D10" s="43">
        <v>175.1</v>
      </c>
    </row>
    <row r="11" spans="1:4" x14ac:dyDescent="0.25">
      <c r="A11" s="74">
        <v>34608</v>
      </c>
      <c r="B11" s="80">
        <f t="shared" si="0"/>
        <v>221.43811262677019</v>
      </c>
      <c r="C11" s="75">
        <v>98.561116626488527</v>
      </c>
      <c r="D11" s="43">
        <v>174.7</v>
      </c>
    </row>
    <row r="12" spans="1:4" x14ac:dyDescent="0.25">
      <c r="A12" s="74">
        <v>34639</v>
      </c>
      <c r="B12" s="80">
        <f t="shared" si="0"/>
        <v>221.47705025223377</v>
      </c>
      <c r="C12" s="75">
        <v>98.465593042075909</v>
      </c>
      <c r="D12" s="43">
        <v>174.5</v>
      </c>
    </row>
    <row r="13" spans="1:4" x14ac:dyDescent="0.25">
      <c r="A13" s="74">
        <v>34669</v>
      </c>
      <c r="B13" s="80">
        <f t="shared" si="0"/>
        <v>223.69863786218505</v>
      </c>
      <c r="C13" s="75">
        <v>99.396286479401454</v>
      </c>
      <c r="D13" s="43">
        <v>174.4</v>
      </c>
    </row>
    <row r="14" spans="1:4" x14ac:dyDescent="0.25">
      <c r="A14" s="74">
        <v>34700</v>
      </c>
      <c r="B14" s="80">
        <f t="shared" si="0"/>
        <v>216.10744099259844</v>
      </c>
      <c r="C14" s="75">
        <v>96.518813773254806</v>
      </c>
      <c r="D14" s="43">
        <v>175.3</v>
      </c>
    </row>
    <row r="15" spans="1:4" x14ac:dyDescent="0.25">
      <c r="A15" s="74">
        <v>34731</v>
      </c>
      <c r="B15" s="80">
        <f t="shared" si="0"/>
        <v>214.68023121376592</v>
      </c>
      <c r="C15" s="75">
        <v>96.045474143024947</v>
      </c>
      <c r="D15" s="43">
        <v>175.6</v>
      </c>
    </row>
    <row r="16" spans="1:4" x14ac:dyDescent="0.25">
      <c r="A16" s="74">
        <v>34759</v>
      </c>
      <c r="B16" s="80">
        <f t="shared" si="0"/>
        <v>218.18869051159629</v>
      </c>
      <c r="C16" s="75">
        <v>97.392760707341836</v>
      </c>
      <c r="D16" s="43">
        <v>175.2</v>
      </c>
    </row>
    <row r="17" spans="1:4" x14ac:dyDescent="0.25">
      <c r="A17" s="74">
        <v>34790</v>
      </c>
      <c r="B17" s="80">
        <f t="shared" si="0"/>
        <v>220.18347060279004</v>
      </c>
      <c r="C17" s="75">
        <v>98.339267252660107</v>
      </c>
      <c r="D17" s="43">
        <v>175.3</v>
      </c>
    </row>
    <row r="18" spans="1:4" x14ac:dyDescent="0.25">
      <c r="A18" s="74">
        <v>34820</v>
      </c>
      <c r="B18" s="80">
        <f t="shared" si="0"/>
        <v>213.21225335996621</v>
      </c>
      <c r="C18" s="75">
        <v>95.443039274767031</v>
      </c>
      <c r="D18" s="43">
        <v>175.7</v>
      </c>
    </row>
    <row r="19" spans="1:4" x14ac:dyDescent="0.25">
      <c r="A19" s="74">
        <v>34851</v>
      </c>
      <c r="B19" s="80">
        <f t="shared" si="0"/>
        <v>216.88854524779035</v>
      </c>
      <c r="C19" s="75">
        <v>97.199223207863241</v>
      </c>
      <c r="D19" s="43">
        <v>175.9</v>
      </c>
    </row>
    <row r="20" spans="1:4" x14ac:dyDescent="0.25">
      <c r="A20" s="74">
        <v>34881</v>
      </c>
      <c r="B20" s="80">
        <f t="shared" si="0"/>
        <v>213.20369662041091</v>
      </c>
      <c r="C20" s="75">
        <v>95.873764212745286</v>
      </c>
      <c r="D20" s="43">
        <v>176.5</v>
      </c>
    </row>
    <row r="21" spans="1:4" x14ac:dyDescent="0.25">
      <c r="A21" s="74">
        <v>34912</v>
      </c>
      <c r="B21" s="80">
        <f t="shared" si="0"/>
        <v>212.1777328582539</v>
      </c>
      <c r="C21" s="75">
        <v>95.844871428709354</v>
      </c>
      <c r="D21" s="43">
        <v>177.3</v>
      </c>
    </row>
    <row r="22" spans="1:4" x14ac:dyDescent="0.25">
      <c r="A22" s="74">
        <v>34943</v>
      </c>
      <c r="B22" s="80">
        <f t="shared" si="0"/>
        <v>214.25214944137358</v>
      </c>
      <c r="C22" s="75">
        <v>97.164032103349044</v>
      </c>
      <c r="D22" s="43">
        <v>178</v>
      </c>
    </row>
    <row r="23" spans="1:4" x14ac:dyDescent="0.25">
      <c r="A23" s="74">
        <v>34973</v>
      </c>
      <c r="B23" s="80">
        <f t="shared" si="0"/>
        <v>211.5366914880627</v>
      </c>
      <c r="C23" s="75">
        <v>96.471510258250248</v>
      </c>
      <c r="D23" s="43">
        <v>179</v>
      </c>
    </row>
    <row r="24" spans="1:4" x14ac:dyDescent="0.25">
      <c r="A24" s="74">
        <v>35004</v>
      </c>
      <c r="B24" s="80">
        <f t="shared" si="0"/>
        <v>212.83586647775041</v>
      </c>
      <c r="C24" s="75">
        <v>96.630194665821961</v>
      </c>
      <c r="D24" s="43">
        <v>178.2</v>
      </c>
    </row>
    <row r="25" spans="1:4" x14ac:dyDescent="0.25">
      <c r="A25" s="74">
        <v>35034</v>
      </c>
      <c r="B25" s="80">
        <f t="shared" si="0"/>
        <v>206.67061897430835</v>
      </c>
      <c r="C25" s="75">
        <v>93.831093761074513</v>
      </c>
      <c r="D25" s="43">
        <v>178.2</v>
      </c>
    </row>
    <row r="26" spans="1:4" x14ac:dyDescent="0.25">
      <c r="A26" s="74">
        <v>35065</v>
      </c>
      <c r="B26" s="80">
        <f t="shared" si="0"/>
        <v>207.32158853134155</v>
      </c>
      <c r="C26" s="75">
        <v>94.602029314556106</v>
      </c>
      <c r="D26" s="43">
        <v>179.1</v>
      </c>
    </row>
    <row r="27" spans="1:4" x14ac:dyDescent="0.25">
      <c r="A27" s="74">
        <v>35096</v>
      </c>
      <c r="B27" s="80">
        <f t="shared" si="0"/>
        <v>208.39915745357919</v>
      </c>
      <c r="C27" s="75">
        <v>95.412302151358432</v>
      </c>
      <c r="D27" s="43">
        <v>179.7</v>
      </c>
    </row>
    <row r="28" spans="1:4" x14ac:dyDescent="0.25">
      <c r="A28" s="74">
        <v>35125</v>
      </c>
      <c r="B28" s="80">
        <f t="shared" si="0"/>
        <v>207.51340994674626</v>
      </c>
      <c r="C28" s="75">
        <v>95.218255111870079</v>
      </c>
      <c r="D28" s="43">
        <v>180.1</v>
      </c>
    </row>
    <row r="29" spans="1:4" x14ac:dyDescent="0.25">
      <c r="A29" s="74">
        <v>35156</v>
      </c>
      <c r="B29" s="80">
        <f t="shared" si="0"/>
        <v>209.27147511779529</v>
      </c>
      <c r="C29" s="75">
        <v>96.131584620989784</v>
      </c>
      <c r="D29" s="43">
        <v>180.3</v>
      </c>
    </row>
    <row r="30" spans="1:4" x14ac:dyDescent="0.25">
      <c r="A30" s="74">
        <v>35186</v>
      </c>
      <c r="B30" s="80">
        <f t="shared" si="0"/>
        <v>207.30778981046504</v>
      </c>
      <c r="C30" s="75">
        <v>95.863347390062188</v>
      </c>
      <c r="D30" s="43">
        <v>181.5</v>
      </c>
    </row>
    <row r="31" spans="1:4" x14ac:dyDescent="0.25">
      <c r="A31" s="74">
        <v>35217</v>
      </c>
      <c r="B31" s="80">
        <f t="shared" si="0"/>
        <v>209.89012715622047</v>
      </c>
      <c r="C31" s="75">
        <v>96.950522429102605</v>
      </c>
      <c r="D31" s="43">
        <v>181.3</v>
      </c>
    </row>
    <row r="32" spans="1:4" x14ac:dyDescent="0.25">
      <c r="A32" s="74">
        <v>35247</v>
      </c>
      <c r="B32" s="80">
        <f t="shared" si="0"/>
        <v>211.31263072919026</v>
      </c>
      <c r="C32" s="75">
        <v>97.769105071136181</v>
      </c>
      <c r="D32" s="43">
        <v>181.6</v>
      </c>
    </row>
    <row r="33" spans="1:4" x14ac:dyDescent="0.25">
      <c r="A33" s="74">
        <v>35278</v>
      </c>
      <c r="B33" s="80">
        <f t="shared" si="0"/>
        <v>212.74589900054693</v>
      </c>
      <c r="C33" s="75">
        <v>98.974270464967816</v>
      </c>
      <c r="D33" s="43">
        <v>182.6</v>
      </c>
    </row>
    <row r="34" spans="1:4" x14ac:dyDescent="0.25">
      <c r="A34" s="74">
        <v>35309</v>
      </c>
      <c r="B34" s="80">
        <f t="shared" si="0"/>
        <v>206.67555093721569</v>
      </c>
      <c r="C34" s="75">
        <v>96.202861544533249</v>
      </c>
      <c r="D34" s="43">
        <v>182.7</v>
      </c>
    </row>
    <row r="35" spans="1:4" x14ac:dyDescent="0.25">
      <c r="A35" s="74">
        <v>35339</v>
      </c>
      <c r="B35" s="80">
        <f t="shared" si="0"/>
        <v>207.98273164924925</v>
      </c>
      <c r="C35" s="75">
        <v>96.864314256007034</v>
      </c>
      <c r="D35" s="43">
        <v>182.8</v>
      </c>
    </row>
    <row r="36" spans="1:4" x14ac:dyDescent="0.25">
      <c r="A36" s="74">
        <v>35370</v>
      </c>
      <c r="B36" s="80">
        <f t="shared" si="0"/>
        <v>206.21513281690412</v>
      </c>
      <c r="C36" s="75">
        <v>96.04108606096834</v>
      </c>
      <c r="D36" s="43">
        <v>182.8</v>
      </c>
    </row>
    <row r="37" spans="1:4" x14ac:dyDescent="0.25">
      <c r="A37" s="74">
        <v>35400</v>
      </c>
      <c r="B37" s="80">
        <f t="shared" si="0"/>
        <v>211.6070455167287</v>
      </c>
      <c r="C37" s="75">
        <v>98.1748865951498</v>
      </c>
      <c r="D37" s="43">
        <v>182.1</v>
      </c>
    </row>
    <row r="38" spans="1:4" x14ac:dyDescent="0.25">
      <c r="A38" s="74">
        <v>35431</v>
      </c>
      <c r="B38" s="80">
        <f t="shared" si="0"/>
        <v>206.9073096395168</v>
      </c>
      <c r="C38" s="75">
        <v>96.205309577609725</v>
      </c>
      <c r="D38" s="43">
        <v>182.5</v>
      </c>
    </row>
    <row r="39" spans="1:4" x14ac:dyDescent="0.25">
      <c r="A39" s="74">
        <v>35462</v>
      </c>
      <c r="B39" s="80">
        <f t="shared" si="0"/>
        <v>209.07423639228682</v>
      </c>
      <c r="C39" s="75">
        <v>97.319396149989302</v>
      </c>
      <c r="D39" s="43">
        <v>182.7</v>
      </c>
    </row>
    <row r="40" spans="1:4" x14ac:dyDescent="0.25">
      <c r="A40" s="74">
        <v>35490</v>
      </c>
      <c r="B40" s="80">
        <f t="shared" si="0"/>
        <v>209.01073188909726</v>
      </c>
      <c r="C40" s="75">
        <v>97.289836219460042</v>
      </c>
      <c r="D40" s="43">
        <v>182.7</v>
      </c>
    </row>
    <row r="41" spans="1:4" x14ac:dyDescent="0.25">
      <c r="A41" s="74">
        <v>35521</v>
      </c>
      <c r="B41" s="80">
        <f t="shared" si="0"/>
        <v>212.38301782644083</v>
      </c>
      <c r="C41" s="75">
        <v>99.617104667128032</v>
      </c>
      <c r="D41" s="43">
        <v>184.1</v>
      </c>
    </row>
    <row r="42" spans="1:4" x14ac:dyDescent="0.25">
      <c r="A42" s="74">
        <v>35551</v>
      </c>
      <c r="B42" s="80">
        <f t="shared" si="0"/>
        <v>211.38772657485092</v>
      </c>
      <c r="C42" s="75">
        <v>98.934841711592625</v>
      </c>
      <c r="D42" s="43">
        <v>183.7</v>
      </c>
    </row>
    <row r="43" spans="1:4" x14ac:dyDescent="0.25">
      <c r="A43" s="74">
        <v>35582</v>
      </c>
      <c r="B43" s="80">
        <f t="shared" si="0"/>
        <v>211.55166633176512</v>
      </c>
      <c r="C43" s="75">
        <v>99.119366722067795</v>
      </c>
      <c r="D43" s="43">
        <v>183.9</v>
      </c>
    </row>
    <row r="44" spans="1:4" x14ac:dyDescent="0.25">
      <c r="A44" s="74">
        <v>35612</v>
      </c>
      <c r="B44" s="80">
        <f t="shared" si="0"/>
        <v>210.46521035740926</v>
      </c>
      <c r="C44" s="75">
        <v>98.771189166458043</v>
      </c>
      <c r="D44" s="43">
        <v>184.2</v>
      </c>
    </row>
    <row r="45" spans="1:4" x14ac:dyDescent="0.25">
      <c r="A45" s="74">
        <v>35643</v>
      </c>
      <c r="B45" s="80">
        <f t="shared" si="0"/>
        <v>209.43110751876367</v>
      </c>
      <c r="C45" s="75">
        <v>98.552676582715023</v>
      </c>
      <c r="D45" s="43">
        <v>184.7</v>
      </c>
    </row>
    <row r="46" spans="1:4" x14ac:dyDescent="0.25">
      <c r="A46" s="74">
        <v>35674</v>
      </c>
      <c r="B46" s="80">
        <f t="shared" si="0"/>
        <v>207.64330459207957</v>
      </c>
      <c r="C46" s="75">
        <v>98.134606374091106</v>
      </c>
      <c r="D46" s="43">
        <v>185.5</v>
      </c>
    </row>
    <row r="47" spans="1:4" x14ac:dyDescent="0.25">
      <c r="A47" s="74">
        <v>35704</v>
      </c>
      <c r="B47" s="80">
        <f t="shared" si="0"/>
        <v>210.52434311829072</v>
      </c>
      <c r="C47" s="75">
        <v>99.92531241512755</v>
      </c>
      <c r="D47" s="43">
        <v>186.3</v>
      </c>
    </row>
    <row r="48" spans="1:4" x14ac:dyDescent="0.25">
      <c r="A48" s="74">
        <v>35735</v>
      </c>
      <c r="B48" s="80">
        <f t="shared" si="0"/>
        <v>211.01195294187545</v>
      </c>
      <c r="C48" s="75">
        <v>99.995473241245421</v>
      </c>
      <c r="D48" s="43">
        <v>186</v>
      </c>
    </row>
    <row r="49" spans="1:4" x14ac:dyDescent="0.25">
      <c r="A49" s="74">
        <v>35765</v>
      </c>
      <c r="B49" s="80">
        <f t="shared" si="0"/>
        <v>211.33895103413758</v>
      </c>
      <c r="C49" s="75">
        <v>100.04274420928094</v>
      </c>
      <c r="D49" s="43">
        <v>185.8</v>
      </c>
    </row>
    <row r="50" spans="1:4" x14ac:dyDescent="0.25">
      <c r="A50" s="74">
        <v>35796</v>
      </c>
      <c r="B50" s="80">
        <f t="shared" si="0"/>
        <v>212.10900175836073</v>
      </c>
      <c r="C50" s="75">
        <v>100.67747013396844</v>
      </c>
      <c r="D50" s="43">
        <v>186.3</v>
      </c>
    </row>
    <row r="51" spans="1:4" x14ac:dyDescent="0.25">
      <c r="A51" s="74">
        <v>35827</v>
      </c>
      <c r="B51" s="80">
        <f t="shared" si="0"/>
        <v>216.26352506967552</v>
      </c>
      <c r="C51" s="75">
        <v>102.4841163387507</v>
      </c>
      <c r="D51" s="43">
        <v>186</v>
      </c>
    </row>
    <row r="52" spans="1:4" x14ac:dyDescent="0.25">
      <c r="A52" s="74">
        <v>35855</v>
      </c>
      <c r="B52" s="80">
        <f t="shared" si="0"/>
        <v>217.30525597048478</v>
      </c>
      <c r="C52" s="75">
        <v>103.30996373017186</v>
      </c>
      <c r="D52" s="43">
        <v>186.6</v>
      </c>
    </row>
    <row r="53" spans="1:4" x14ac:dyDescent="0.25">
      <c r="A53" s="74">
        <v>35886</v>
      </c>
      <c r="B53" s="80">
        <f t="shared" si="0"/>
        <v>219.30131063132049</v>
      </c>
      <c r="C53" s="75">
        <v>104.2030431407421</v>
      </c>
      <c r="D53" s="43">
        <v>186.5</v>
      </c>
    </row>
    <row r="54" spans="1:4" x14ac:dyDescent="0.25">
      <c r="A54" s="74">
        <v>35916</v>
      </c>
      <c r="B54" s="80">
        <f t="shared" si="0"/>
        <v>219.35842363354863</v>
      </c>
      <c r="C54" s="75">
        <v>104.62139338649759</v>
      </c>
      <c r="D54" s="43">
        <v>187.2</v>
      </c>
    </row>
    <row r="55" spans="1:4" x14ac:dyDescent="0.25">
      <c r="A55" s="74">
        <v>35947</v>
      </c>
      <c r="B55" s="80">
        <f t="shared" si="0"/>
        <v>219.77125813092971</v>
      </c>
      <c r="C55" s="75">
        <v>104.98626980776896</v>
      </c>
      <c r="D55" s="43">
        <v>187.5</v>
      </c>
    </row>
    <row r="56" spans="1:4" x14ac:dyDescent="0.25">
      <c r="A56" s="74">
        <v>35977</v>
      </c>
      <c r="B56" s="80">
        <f t="shared" si="0"/>
        <v>220.6551146011719</v>
      </c>
      <c r="C56" s="75">
        <v>105.01496919108003</v>
      </c>
      <c r="D56" s="43">
        <v>186.8</v>
      </c>
    </row>
    <row r="57" spans="1:4" x14ac:dyDescent="0.25">
      <c r="A57" s="74">
        <v>36008</v>
      </c>
      <c r="B57" s="80">
        <f t="shared" si="0"/>
        <v>222.84775165711656</v>
      </c>
      <c r="C57" s="75">
        <v>105.37717887276645</v>
      </c>
      <c r="D57" s="43">
        <v>185.6</v>
      </c>
    </row>
    <row r="58" spans="1:4" x14ac:dyDescent="0.25">
      <c r="A58" s="74">
        <v>36039</v>
      </c>
      <c r="B58" s="80">
        <f t="shared" si="0"/>
        <v>228.39098917577732</v>
      </c>
      <c r="C58" s="75">
        <v>108.11476634104312</v>
      </c>
      <c r="D58" s="43">
        <v>185.8</v>
      </c>
    </row>
    <row r="59" spans="1:4" x14ac:dyDescent="0.25">
      <c r="A59" s="74">
        <v>36069</v>
      </c>
      <c r="B59" s="80">
        <f t="shared" si="0"/>
        <v>225.48923372478274</v>
      </c>
      <c r="C59" s="75">
        <v>107.14329194820887</v>
      </c>
      <c r="D59" s="43">
        <v>186.5</v>
      </c>
    </row>
    <row r="60" spans="1:4" x14ac:dyDescent="0.25">
      <c r="A60" s="74">
        <v>36100</v>
      </c>
      <c r="B60" s="80">
        <f t="shared" si="0"/>
        <v>223.28139697142888</v>
      </c>
      <c r="C60" s="75">
        <v>106.37865282460432</v>
      </c>
      <c r="D60" s="43">
        <v>187</v>
      </c>
    </row>
    <row r="61" spans="1:4" x14ac:dyDescent="0.25">
      <c r="A61" s="74">
        <v>36130</v>
      </c>
      <c r="B61" s="80">
        <f t="shared" si="0"/>
        <v>227.11091634044172</v>
      </c>
      <c r="C61" s="75">
        <v>107.85598676651806</v>
      </c>
      <c r="D61" s="43">
        <v>186.4</v>
      </c>
    </row>
    <row r="62" spans="1:4" x14ac:dyDescent="0.25">
      <c r="A62" s="74">
        <v>36161</v>
      </c>
      <c r="B62" s="80">
        <f t="shared" si="0"/>
        <v>232.17612694372718</v>
      </c>
      <c r="C62" s="75">
        <v>110.79385624601301</v>
      </c>
      <c r="D62" s="43">
        <v>187.3</v>
      </c>
    </row>
    <row r="63" spans="1:4" x14ac:dyDescent="0.25">
      <c r="A63" s="74">
        <v>36192</v>
      </c>
      <c r="B63" s="80">
        <f t="shared" si="0"/>
        <v>235.13306271722928</v>
      </c>
      <c r="C63" s="75">
        <v>112.02517892515128</v>
      </c>
      <c r="D63" s="43">
        <v>187</v>
      </c>
    </row>
    <row r="64" spans="1:4" x14ac:dyDescent="0.25">
      <c r="A64" s="74">
        <v>36220</v>
      </c>
      <c r="B64" s="80">
        <f t="shared" si="0"/>
        <v>240.8066706668227</v>
      </c>
      <c r="C64" s="75">
        <v>115.21908981204919</v>
      </c>
      <c r="D64" s="43">
        <v>187.8</v>
      </c>
    </row>
    <row r="65" spans="1:4" x14ac:dyDescent="0.25">
      <c r="A65" s="74">
        <v>36251</v>
      </c>
      <c r="B65" s="80">
        <f t="shared" si="0"/>
        <v>243.14479020156878</v>
      </c>
      <c r="C65" s="75">
        <v>116.64755157950421</v>
      </c>
      <c r="D65" s="43">
        <v>188.3</v>
      </c>
    </row>
    <row r="66" spans="1:4" x14ac:dyDescent="0.25">
      <c r="A66" s="74">
        <v>36281</v>
      </c>
      <c r="B66" s="80">
        <f t="shared" ref="B66:B129" si="1">C66/D66*$D$232</f>
        <v>247.08143997882689</v>
      </c>
      <c r="C66" s="75">
        <v>119.29154872863107</v>
      </c>
      <c r="D66" s="43">
        <v>189.5</v>
      </c>
    </row>
    <row r="67" spans="1:4" x14ac:dyDescent="0.25">
      <c r="A67" s="74">
        <v>36312</v>
      </c>
      <c r="B67" s="80">
        <f t="shared" si="1"/>
        <v>250.45381825443405</v>
      </c>
      <c r="C67" s="75">
        <v>121.6216503421532</v>
      </c>
      <c r="D67" s="43">
        <v>190.6</v>
      </c>
    </row>
    <row r="68" spans="1:4" x14ac:dyDescent="0.25">
      <c r="A68" s="74">
        <v>36342</v>
      </c>
      <c r="B68" s="80">
        <f t="shared" si="1"/>
        <v>257.11234675409827</v>
      </c>
      <c r="C68" s="75">
        <v>125.11709103193061</v>
      </c>
      <c r="D68" s="43">
        <v>191</v>
      </c>
    </row>
    <row r="69" spans="1:4" x14ac:dyDescent="0.25">
      <c r="A69" s="74">
        <v>36373</v>
      </c>
      <c r="B69" s="80">
        <f t="shared" si="1"/>
        <v>258.55416256783576</v>
      </c>
      <c r="C69" s="75">
        <v>126.21395553629893</v>
      </c>
      <c r="D69" s="43">
        <v>191.6</v>
      </c>
    </row>
    <row r="70" spans="1:4" x14ac:dyDescent="0.25">
      <c r="A70" s="74">
        <v>36404</v>
      </c>
      <c r="B70" s="80">
        <f t="shared" si="1"/>
        <v>259.12810881112375</v>
      </c>
      <c r="C70" s="75">
        <v>127.28636784403736</v>
      </c>
      <c r="D70" s="43">
        <v>192.8</v>
      </c>
    </row>
    <row r="71" spans="1:4" x14ac:dyDescent="0.25">
      <c r="A71" s="74">
        <v>36434</v>
      </c>
      <c r="B71" s="80">
        <f t="shared" si="1"/>
        <v>259.31960005246663</v>
      </c>
      <c r="C71" s="75">
        <v>128.23932323613701</v>
      </c>
      <c r="D71" s="43">
        <v>194.1</v>
      </c>
    </row>
    <row r="72" spans="1:4" x14ac:dyDescent="0.25">
      <c r="A72" s="74">
        <v>36465</v>
      </c>
      <c r="B72" s="80">
        <f t="shared" si="1"/>
        <v>262.83856531063861</v>
      </c>
      <c r="C72" s="75">
        <v>129.97953000457312</v>
      </c>
      <c r="D72" s="43">
        <v>194.1</v>
      </c>
    </row>
    <row r="73" spans="1:4" x14ac:dyDescent="0.25">
      <c r="A73" s="74">
        <v>36495</v>
      </c>
      <c r="B73" s="80">
        <f t="shared" si="1"/>
        <v>265.91577945120031</v>
      </c>
      <c r="C73" s="75">
        <v>131.77227797008524</v>
      </c>
      <c r="D73" s="43">
        <v>194.5</v>
      </c>
    </row>
    <row r="74" spans="1:4" x14ac:dyDescent="0.25">
      <c r="A74" s="74">
        <v>36526</v>
      </c>
      <c r="B74" s="80">
        <f t="shared" si="1"/>
        <v>266.94339887225254</v>
      </c>
      <c r="C74" s="75">
        <v>132.89360545130737</v>
      </c>
      <c r="D74" s="43">
        <v>195.4</v>
      </c>
    </row>
    <row r="75" spans="1:4" x14ac:dyDescent="0.25">
      <c r="A75" s="74">
        <v>36557</v>
      </c>
      <c r="B75" s="80">
        <f t="shared" si="1"/>
        <v>280.52472595786861</v>
      </c>
      <c r="C75" s="75">
        <v>139.15455832865482</v>
      </c>
      <c r="D75" s="43">
        <v>194.7</v>
      </c>
    </row>
    <row r="76" spans="1:4" x14ac:dyDescent="0.25">
      <c r="A76" s="74">
        <v>36586</v>
      </c>
      <c r="B76" s="80">
        <f t="shared" si="1"/>
        <v>279.26139533900147</v>
      </c>
      <c r="C76" s="75">
        <v>139.23937596902567</v>
      </c>
      <c r="D76" s="43">
        <v>195.7</v>
      </c>
    </row>
    <row r="77" spans="1:4" x14ac:dyDescent="0.25">
      <c r="A77" s="74">
        <v>36617</v>
      </c>
      <c r="B77" s="80">
        <f t="shared" si="1"/>
        <v>279.58612736385538</v>
      </c>
      <c r="C77" s="75">
        <v>140.11360828654864</v>
      </c>
      <c r="D77" s="43">
        <v>196.7</v>
      </c>
    </row>
    <row r="78" spans="1:4" x14ac:dyDescent="0.25">
      <c r="A78" s="74">
        <v>36647</v>
      </c>
      <c r="B78" s="80">
        <f t="shared" si="1"/>
        <v>280.5708266313946</v>
      </c>
      <c r="C78" s="75">
        <v>140.8930189275105</v>
      </c>
      <c r="D78" s="43">
        <v>197.1</v>
      </c>
    </row>
    <row r="79" spans="1:4" x14ac:dyDescent="0.25">
      <c r="A79" s="74">
        <v>36678</v>
      </c>
      <c r="B79" s="80">
        <f t="shared" si="1"/>
        <v>282.47165121058754</v>
      </c>
      <c r="C79" s="75">
        <v>142.27935145053033</v>
      </c>
      <c r="D79" s="43">
        <v>197.7</v>
      </c>
    </row>
    <row r="80" spans="1:4" x14ac:dyDescent="0.25">
      <c r="A80" s="74">
        <v>36708</v>
      </c>
      <c r="B80" s="80">
        <f t="shared" si="1"/>
        <v>283.5720444221169</v>
      </c>
      <c r="C80" s="75">
        <v>143.70058505874917</v>
      </c>
      <c r="D80" s="43">
        <v>198.9</v>
      </c>
    </row>
    <row r="81" spans="1:4" x14ac:dyDescent="0.25">
      <c r="A81" s="74">
        <v>36739</v>
      </c>
      <c r="B81" s="80">
        <f t="shared" si="1"/>
        <v>288.76780042879045</v>
      </c>
      <c r="C81" s="75">
        <v>145.377114305042</v>
      </c>
      <c r="D81" s="43">
        <v>197.6</v>
      </c>
    </row>
    <row r="82" spans="1:4" x14ac:dyDescent="0.25">
      <c r="A82" s="74">
        <v>36770</v>
      </c>
      <c r="B82" s="80">
        <f t="shared" si="1"/>
        <v>289.76705339996289</v>
      </c>
      <c r="C82" s="75">
        <v>146.1016557142743</v>
      </c>
      <c r="D82" s="43">
        <v>197.9</v>
      </c>
    </row>
    <row r="83" spans="1:4" x14ac:dyDescent="0.25">
      <c r="A83" s="74">
        <v>36800</v>
      </c>
      <c r="B83" s="80">
        <f t="shared" si="1"/>
        <v>285.26841394356944</v>
      </c>
      <c r="C83" s="75">
        <v>145.43238122320571</v>
      </c>
      <c r="D83" s="43">
        <v>200.1</v>
      </c>
    </row>
    <row r="84" spans="1:4" x14ac:dyDescent="0.25">
      <c r="A84" s="74">
        <v>36831</v>
      </c>
      <c r="B84" s="80">
        <f t="shared" si="1"/>
        <v>291.86164325832135</v>
      </c>
      <c r="C84" s="75">
        <v>149.09110693832721</v>
      </c>
      <c r="D84" s="43">
        <v>200.5</v>
      </c>
    </row>
    <row r="85" spans="1:4" x14ac:dyDescent="0.25">
      <c r="A85" s="74">
        <v>36861</v>
      </c>
      <c r="B85" s="80">
        <f t="shared" si="1"/>
        <v>292.68090004878252</v>
      </c>
      <c r="C85" s="75">
        <v>149.36046950260163</v>
      </c>
      <c r="D85" s="43">
        <v>200.3</v>
      </c>
    </row>
    <row r="86" spans="1:4" x14ac:dyDescent="0.25">
      <c r="A86" s="74">
        <v>36892</v>
      </c>
      <c r="B86" s="80">
        <f t="shared" si="1"/>
        <v>289.10112484620146</v>
      </c>
      <c r="C86" s="75">
        <v>148.04923845627133</v>
      </c>
      <c r="D86" s="43">
        <v>201</v>
      </c>
    </row>
    <row r="87" spans="1:4" x14ac:dyDescent="0.25">
      <c r="A87" s="74">
        <v>36923</v>
      </c>
      <c r="B87" s="80">
        <f t="shared" si="1"/>
        <v>298.56400411454939</v>
      </c>
      <c r="C87" s="75">
        <v>152.971264273722</v>
      </c>
      <c r="D87" s="43">
        <v>201.1</v>
      </c>
    </row>
    <row r="88" spans="1:4" x14ac:dyDescent="0.25">
      <c r="A88" s="74">
        <v>36951</v>
      </c>
      <c r="B88" s="80">
        <f t="shared" si="1"/>
        <v>295.6436883995907</v>
      </c>
      <c r="C88" s="75">
        <v>152.52954624437481</v>
      </c>
      <c r="D88" s="43">
        <v>202.5</v>
      </c>
    </row>
    <row r="89" spans="1:4" x14ac:dyDescent="0.25">
      <c r="A89" s="74">
        <v>36982</v>
      </c>
      <c r="B89" s="80">
        <f t="shared" si="1"/>
        <v>295.46107295976151</v>
      </c>
      <c r="C89" s="75">
        <v>154.31724829745505</v>
      </c>
      <c r="D89" s="43">
        <v>205</v>
      </c>
    </row>
    <row r="90" spans="1:4" x14ac:dyDescent="0.25">
      <c r="A90" s="74">
        <v>37012</v>
      </c>
      <c r="B90" s="80">
        <f t="shared" si="1"/>
        <v>282.87160751309074</v>
      </c>
      <c r="C90" s="75">
        <v>149.90393468209649</v>
      </c>
      <c r="D90" s="43">
        <v>208</v>
      </c>
    </row>
    <row r="91" spans="1:4" x14ac:dyDescent="0.25">
      <c r="A91" s="74">
        <v>37043</v>
      </c>
      <c r="B91" s="80">
        <f t="shared" si="1"/>
        <v>283.579344482588</v>
      </c>
      <c r="C91" s="75">
        <v>152.95222223430287</v>
      </c>
      <c r="D91" s="43">
        <v>211.7</v>
      </c>
    </row>
    <row r="92" spans="1:4" x14ac:dyDescent="0.25">
      <c r="A92" s="74">
        <v>37073</v>
      </c>
      <c r="B92" s="80">
        <f t="shared" si="1"/>
        <v>280.041184476203</v>
      </c>
      <c r="C92" s="75">
        <v>152.32813474055882</v>
      </c>
      <c r="D92" s="43">
        <v>213.5</v>
      </c>
    </row>
    <row r="93" spans="1:4" x14ac:dyDescent="0.25">
      <c r="A93" s="74">
        <v>37104</v>
      </c>
      <c r="B93" s="80">
        <f t="shared" si="1"/>
        <v>274.54149594856534</v>
      </c>
      <c r="C93" s="75">
        <v>149.75626568812189</v>
      </c>
      <c r="D93" s="43">
        <v>214.1</v>
      </c>
    </row>
    <row r="94" spans="1:4" x14ac:dyDescent="0.25">
      <c r="A94" s="74">
        <v>37135</v>
      </c>
      <c r="B94" s="80">
        <f t="shared" si="1"/>
        <v>273.76244633308494</v>
      </c>
      <c r="C94" s="75">
        <v>150.44728579374885</v>
      </c>
      <c r="D94" s="43">
        <v>215.7</v>
      </c>
    </row>
    <row r="95" spans="1:4" x14ac:dyDescent="0.25">
      <c r="A95" s="74">
        <v>37165</v>
      </c>
      <c r="B95" s="80">
        <f t="shared" si="1"/>
        <v>274.34360613894899</v>
      </c>
      <c r="C95" s="75">
        <v>151.88500793374172</v>
      </c>
      <c r="D95" s="43">
        <v>217.3</v>
      </c>
    </row>
    <row r="96" spans="1:4" x14ac:dyDescent="0.25">
      <c r="A96" s="74">
        <v>37196</v>
      </c>
      <c r="B96" s="80">
        <f t="shared" si="1"/>
        <v>275.03419371819751</v>
      </c>
      <c r="C96" s="75">
        <v>152.82791757946211</v>
      </c>
      <c r="D96" s="43">
        <v>218.1</v>
      </c>
    </row>
    <row r="97" spans="1:4" x14ac:dyDescent="0.25">
      <c r="A97" s="74">
        <v>37226</v>
      </c>
      <c r="B97" s="80">
        <f t="shared" si="1"/>
        <v>275.86414578949876</v>
      </c>
      <c r="C97" s="75">
        <v>153.99193463052018</v>
      </c>
      <c r="D97" s="43">
        <v>219.1</v>
      </c>
    </row>
    <row r="98" spans="1:4" x14ac:dyDescent="0.25">
      <c r="A98" s="74">
        <v>37257</v>
      </c>
      <c r="B98" s="80">
        <f t="shared" si="1"/>
        <v>275.28676041936745</v>
      </c>
      <c r="C98" s="75">
        <v>155.00222688580945</v>
      </c>
      <c r="D98" s="43">
        <v>221</v>
      </c>
    </row>
    <row r="99" spans="1:4" x14ac:dyDescent="0.25">
      <c r="A99" s="74">
        <v>37288</v>
      </c>
      <c r="B99" s="80">
        <f t="shared" si="1"/>
        <v>278.50592523474893</v>
      </c>
      <c r="C99" s="75">
        <v>156.24714582596616</v>
      </c>
      <c r="D99" s="43">
        <v>220.2</v>
      </c>
    </row>
    <row r="100" spans="1:4" x14ac:dyDescent="0.25">
      <c r="A100" s="74">
        <v>37316</v>
      </c>
      <c r="B100" s="80">
        <f t="shared" si="1"/>
        <v>277.8760349582584</v>
      </c>
      <c r="C100" s="75">
        <v>156.60172976501084</v>
      </c>
      <c r="D100" s="43">
        <v>221.2</v>
      </c>
    </row>
    <row r="101" spans="1:4" x14ac:dyDescent="0.25">
      <c r="A101" s="74">
        <v>37347</v>
      </c>
      <c r="B101" s="80">
        <f t="shared" si="1"/>
        <v>273.72996673212936</v>
      </c>
      <c r="C101" s="75">
        <v>153.9861825591189</v>
      </c>
      <c r="D101" s="43">
        <v>220.8</v>
      </c>
    </row>
    <row r="102" spans="1:4" x14ac:dyDescent="0.25">
      <c r="A102" s="74">
        <v>37377</v>
      </c>
      <c r="B102" s="80">
        <f t="shared" si="1"/>
        <v>280.79908303879245</v>
      </c>
      <c r="C102" s="75">
        <v>157.89135701060252</v>
      </c>
      <c r="D102" s="43">
        <v>220.7</v>
      </c>
    </row>
    <row r="103" spans="1:4" x14ac:dyDescent="0.25">
      <c r="A103" s="74">
        <v>37408</v>
      </c>
      <c r="B103" s="80">
        <f t="shared" si="1"/>
        <v>275.97081351236869</v>
      </c>
      <c r="C103" s="75">
        <v>155.94987627272198</v>
      </c>
      <c r="D103" s="43">
        <v>221.8</v>
      </c>
    </row>
    <row r="104" spans="1:4" x14ac:dyDescent="0.25">
      <c r="A104" s="74">
        <v>37438</v>
      </c>
      <c r="B104" s="80">
        <f t="shared" si="1"/>
        <v>279.61909440598896</v>
      </c>
      <c r="C104" s="75">
        <v>158.01150353948626</v>
      </c>
      <c r="D104" s="43">
        <v>221.8</v>
      </c>
    </row>
    <row r="105" spans="1:4" x14ac:dyDescent="0.25">
      <c r="A105" s="74">
        <v>37469</v>
      </c>
      <c r="B105" s="80">
        <f t="shared" si="1"/>
        <v>283.24160036537751</v>
      </c>
      <c r="C105" s="75">
        <v>158.90395006485639</v>
      </c>
      <c r="D105" s="43">
        <v>220.2</v>
      </c>
    </row>
    <row r="106" spans="1:4" x14ac:dyDescent="0.25">
      <c r="A106" s="74">
        <v>37500</v>
      </c>
      <c r="B106" s="80">
        <f t="shared" si="1"/>
        <v>285.05574671163401</v>
      </c>
      <c r="C106" s="75">
        <v>160.57535184189115</v>
      </c>
      <c r="D106" s="43">
        <v>221.1</v>
      </c>
    </row>
    <row r="107" spans="1:4" x14ac:dyDescent="0.25">
      <c r="A107" s="74">
        <v>37530</v>
      </c>
      <c r="B107" s="80">
        <f t="shared" si="1"/>
        <v>288.94268644585964</v>
      </c>
      <c r="C107" s="75">
        <v>163.72191965747564</v>
      </c>
      <c r="D107" s="43">
        <v>222.4</v>
      </c>
    </row>
    <row r="108" spans="1:4" x14ac:dyDescent="0.25">
      <c r="A108" s="74">
        <v>37561</v>
      </c>
      <c r="B108" s="80">
        <f t="shared" si="1"/>
        <v>290.99764700739536</v>
      </c>
      <c r="C108" s="75">
        <v>164.36733335424088</v>
      </c>
      <c r="D108" s="43">
        <v>221.7</v>
      </c>
    </row>
    <row r="109" spans="1:4" x14ac:dyDescent="0.25">
      <c r="A109" s="74">
        <v>37591</v>
      </c>
      <c r="B109" s="80">
        <f t="shared" si="1"/>
        <v>293.51928383835633</v>
      </c>
      <c r="C109" s="75">
        <v>165.56731067977603</v>
      </c>
      <c r="D109" s="43">
        <v>221.4</v>
      </c>
    </row>
    <row r="110" spans="1:4" x14ac:dyDescent="0.25">
      <c r="A110" s="74">
        <v>37622</v>
      </c>
      <c r="B110" s="80">
        <f t="shared" si="1"/>
        <v>299.15261229260324</v>
      </c>
      <c r="C110" s="75">
        <v>168.97359017903219</v>
      </c>
      <c r="D110" s="43">
        <v>221.7</v>
      </c>
    </row>
    <row r="111" spans="1:4" x14ac:dyDescent="0.25">
      <c r="A111" s="74">
        <v>37653</v>
      </c>
      <c r="B111" s="80">
        <f t="shared" si="1"/>
        <v>302.36541480695507</v>
      </c>
      <c r="C111" s="75">
        <v>170.17202581109905</v>
      </c>
      <c r="D111" s="43">
        <v>220.9</v>
      </c>
    </row>
    <row r="112" spans="1:4" x14ac:dyDescent="0.25">
      <c r="A112" s="74">
        <v>37681</v>
      </c>
      <c r="B112" s="80">
        <f t="shared" si="1"/>
        <v>305.00897684646782</v>
      </c>
      <c r="C112" s="75">
        <v>173.52485230526437</v>
      </c>
      <c r="D112" s="43">
        <v>223.3</v>
      </c>
    </row>
    <row r="113" spans="1:4" x14ac:dyDescent="0.25">
      <c r="A113" s="74">
        <v>37712</v>
      </c>
      <c r="B113" s="80">
        <f t="shared" si="1"/>
        <v>302.03743084937719</v>
      </c>
      <c r="C113" s="75">
        <v>171.8342886844992</v>
      </c>
      <c r="D113" s="43">
        <v>223.3</v>
      </c>
    </row>
    <row r="114" spans="1:4" x14ac:dyDescent="0.25">
      <c r="A114" s="74">
        <v>37742</v>
      </c>
      <c r="B114" s="80">
        <f t="shared" si="1"/>
        <v>310.22096783861701</v>
      </c>
      <c r="C114" s="75">
        <v>175.93678328885642</v>
      </c>
      <c r="D114" s="43">
        <v>222.6</v>
      </c>
    </row>
    <row r="115" spans="1:4" x14ac:dyDescent="0.25">
      <c r="A115" s="74">
        <v>37773</v>
      </c>
      <c r="B115" s="80">
        <f t="shared" si="1"/>
        <v>315.77131610453864</v>
      </c>
      <c r="C115" s="75">
        <v>179.08457315890521</v>
      </c>
      <c r="D115" s="43">
        <v>222.6</v>
      </c>
    </row>
    <row r="116" spans="1:4" x14ac:dyDescent="0.25">
      <c r="A116" s="74">
        <v>37803</v>
      </c>
      <c r="B116" s="80">
        <f t="shared" si="1"/>
        <v>318.50387380968675</v>
      </c>
      <c r="C116" s="75">
        <v>179.98511900888795</v>
      </c>
      <c r="D116" s="43">
        <v>221.8</v>
      </c>
    </row>
    <row r="117" spans="1:4" x14ac:dyDescent="0.25">
      <c r="A117" s="74">
        <v>37834</v>
      </c>
      <c r="B117" s="80">
        <f t="shared" si="1"/>
        <v>324.3216646307684</v>
      </c>
      <c r="C117" s="75">
        <v>182.61168887490399</v>
      </c>
      <c r="D117" s="43">
        <v>221</v>
      </c>
    </row>
    <row r="118" spans="1:4" x14ac:dyDescent="0.25">
      <c r="A118" s="74">
        <v>37865</v>
      </c>
      <c r="B118" s="80">
        <f t="shared" si="1"/>
        <v>318.7387368705659</v>
      </c>
      <c r="C118" s="75">
        <v>180.84870497089179</v>
      </c>
      <c r="D118" s="43">
        <v>222.7</v>
      </c>
    </row>
    <row r="119" spans="1:4" x14ac:dyDescent="0.25">
      <c r="A119" s="74">
        <v>37895</v>
      </c>
      <c r="B119" s="80">
        <f t="shared" si="1"/>
        <v>322.79399965126692</v>
      </c>
      <c r="C119" s="75">
        <v>183.97201967385581</v>
      </c>
      <c r="D119" s="43">
        <v>223.7</v>
      </c>
    </row>
    <row r="120" spans="1:4" x14ac:dyDescent="0.25">
      <c r="A120" s="74">
        <v>37926</v>
      </c>
      <c r="B120" s="80">
        <f t="shared" si="1"/>
        <v>324.37545758942861</v>
      </c>
      <c r="C120" s="75">
        <v>185.20392368354382</v>
      </c>
      <c r="D120" s="43">
        <v>224.1</v>
      </c>
    </row>
    <row r="121" spans="1:4" x14ac:dyDescent="0.25">
      <c r="A121" s="74">
        <v>37956</v>
      </c>
      <c r="B121" s="80">
        <f t="shared" si="1"/>
        <v>315.38211547861351</v>
      </c>
      <c r="C121" s="75">
        <v>180.55123910329797</v>
      </c>
      <c r="D121" s="43">
        <v>224.7</v>
      </c>
    </row>
    <row r="122" spans="1:4" x14ac:dyDescent="0.25">
      <c r="A122" s="74">
        <v>37987</v>
      </c>
      <c r="B122" s="80">
        <f t="shared" si="1"/>
        <v>320.06223328192613</v>
      </c>
      <c r="C122" s="75">
        <v>183.0674429854584</v>
      </c>
      <c r="D122" s="43">
        <v>224.5</v>
      </c>
    </row>
    <row r="123" spans="1:4" x14ac:dyDescent="0.25">
      <c r="A123" s="74">
        <v>38018</v>
      </c>
      <c r="B123" s="80">
        <f t="shared" si="1"/>
        <v>326.48135439666589</v>
      </c>
      <c r="C123" s="75">
        <v>185.90721708956644</v>
      </c>
      <c r="D123" s="43">
        <v>223.5</v>
      </c>
    </row>
    <row r="124" spans="1:4" x14ac:dyDescent="0.25">
      <c r="A124" s="74">
        <v>38047</v>
      </c>
      <c r="B124" s="80">
        <f t="shared" si="1"/>
        <v>332.07679974303073</v>
      </c>
      <c r="C124" s="75">
        <v>190.27789111390473</v>
      </c>
      <c r="D124" s="43">
        <v>224.9</v>
      </c>
    </row>
    <row r="125" spans="1:4" x14ac:dyDescent="0.25">
      <c r="A125" s="74">
        <v>38078</v>
      </c>
      <c r="B125" s="80">
        <f t="shared" si="1"/>
        <v>338.70967293180644</v>
      </c>
      <c r="C125" s="75">
        <v>194.94143978419126</v>
      </c>
      <c r="D125" s="43">
        <v>225.9</v>
      </c>
    </row>
    <row r="126" spans="1:4" x14ac:dyDescent="0.25">
      <c r="A126" s="74">
        <v>38108</v>
      </c>
      <c r="B126" s="80">
        <f t="shared" si="1"/>
        <v>338.27887968161895</v>
      </c>
      <c r="C126" s="75">
        <v>195.98628596076472</v>
      </c>
      <c r="D126" s="43">
        <v>227.4</v>
      </c>
    </row>
    <row r="127" spans="1:4" x14ac:dyDescent="0.25">
      <c r="A127" s="74">
        <v>38139</v>
      </c>
      <c r="B127" s="80">
        <f t="shared" si="1"/>
        <v>337.81833365115153</v>
      </c>
      <c r="C127" s="76">
        <v>196.83835135291301</v>
      </c>
      <c r="D127" s="43">
        <v>228.7</v>
      </c>
    </row>
    <row r="128" spans="1:4" x14ac:dyDescent="0.25">
      <c r="A128" s="74">
        <v>38169</v>
      </c>
      <c r="B128" s="80">
        <f t="shared" si="1"/>
        <v>349.28414738978159</v>
      </c>
      <c r="C128" s="76">
        <v>202.62930028191914</v>
      </c>
      <c r="D128" s="43">
        <v>227.7</v>
      </c>
    </row>
    <row r="129" spans="1:4" x14ac:dyDescent="0.25">
      <c r="A129" s="74">
        <v>38200</v>
      </c>
      <c r="B129" s="80">
        <f t="shared" si="1"/>
        <v>345.36377624318976</v>
      </c>
      <c r="C129" s="75">
        <v>200.00302252248929</v>
      </c>
      <c r="D129" s="43">
        <v>227.3</v>
      </c>
    </row>
    <row r="130" spans="1:4" x14ac:dyDescent="0.25">
      <c r="A130" s="74">
        <v>38231</v>
      </c>
      <c r="B130" s="80">
        <f t="shared" ref="B130:B193" si="2">C130/D130*$D$232</f>
        <v>355.51114047489483</v>
      </c>
      <c r="C130" s="75">
        <v>206.69462995253758</v>
      </c>
      <c r="D130" s="43">
        <v>228.2</v>
      </c>
    </row>
    <row r="131" spans="1:4" x14ac:dyDescent="0.25">
      <c r="A131" s="74">
        <v>38261</v>
      </c>
      <c r="B131" s="80">
        <f t="shared" si="2"/>
        <v>357.51981473717836</v>
      </c>
      <c r="C131" s="75">
        <v>209.31988134166519</v>
      </c>
      <c r="D131" s="43">
        <v>229.8</v>
      </c>
    </row>
    <row r="132" spans="1:4" x14ac:dyDescent="0.25">
      <c r="A132" s="74">
        <v>38292</v>
      </c>
      <c r="B132" s="80">
        <f t="shared" si="2"/>
        <v>371.13902807901036</v>
      </c>
      <c r="C132" s="76">
        <v>217.29362714027155</v>
      </c>
      <c r="D132" s="43">
        <v>229.8</v>
      </c>
    </row>
    <row r="133" spans="1:4" x14ac:dyDescent="0.25">
      <c r="A133" s="74">
        <v>38322</v>
      </c>
      <c r="B133" s="80">
        <f t="shared" si="2"/>
        <v>379.21091455771602</v>
      </c>
      <c r="C133" s="76">
        <v>222.69583644727018</v>
      </c>
      <c r="D133" s="43">
        <v>230.5</v>
      </c>
    </row>
    <row r="134" spans="1:4" x14ac:dyDescent="0.25">
      <c r="A134" s="74">
        <v>38353</v>
      </c>
      <c r="B134" s="80">
        <f t="shared" si="2"/>
        <v>400.93762884067178</v>
      </c>
      <c r="C134" s="76">
        <v>234.12714530008142</v>
      </c>
      <c r="D134" s="43">
        <v>229.2</v>
      </c>
    </row>
    <row r="135" spans="1:4" x14ac:dyDescent="0.25">
      <c r="A135" s="74">
        <v>38384</v>
      </c>
      <c r="B135" s="80">
        <f t="shared" si="2"/>
        <v>421.89436997073301</v>
      </c>
      <c r="C135" s="76">
        <v>245.71988019187151</v>
      </c>
      <c r="D135" s="43">
        <v>228.6</v>
      </c>
    </row>
    <row r="136" spans="1:4" x14ac:dyDescent="0.25">
      <c r="A136" s="74">
        <v>38412</v>
      </c>
      <c r="B136" s="80">
        <f t="shared" si="2"/>
        <v>430.46401248818103</v>
      </c>
      <c r="C136" s="76">
        <v>251.58839354086302</v>
      </c>
      <c r="D136" s="43">
        <v>229.4</v>
      </c>
    </row>
    <row r="137" spans="1:4" x14ac:dyDescent="0.25">
      <c r="A137" s="74">
        <v>38443</v>
      </c>
      <c r="B137" s="80">
        <f t="shared" si="2"/>
        <v>449.43964801592244</v>
      </c>
      <c r="C137" s="76">
        <v>261.41929080773275</v>
      </c>
      <c r="D137" s="43">
        <v>228.3</v>
      </c>
    </row>
    <row r="138" spans="1:4" x14ac:dyDescent="0.25">
      <c r="A138" s="74">
        <v>38473</v>
      </c>
      <c r="B138" s="80">
        <f t="shared" si="2"/>
        <v>468.36885807418162</v>
      </c>
      <c r="C138" s="76">
        <v>271.35561356960227</v>
      </c>
      <c r="D138" s="43">
        <v>227.4</v>
      </c>
    </row>
    <row r="139" spans="1:4" x14ac:dyDescent="0.25">
      <c r="A139" s="74">
        <v>38504</v>
      </c>
      <c r="B139" s="80">
        <f t="shared" si="2"/>
        <v>469.8992112182296</v>
      </c>
      <c r="C139" s="76">
        <v>273.2</v>
      </c>
      <c r="D139" s="43">
        <v>228.2</v>
      </c>
    </row>
    <row r="140" spans="1:4" x14ac:dyDescent="0.25">
      <c r="A140" s="74">
        <v>38534</v>
      </c>
      <c r="B140" s="80">
        <f t="shared" si="2"/>
        <v>486.41781671037677</v>
      </c>
      <c r="C140" s="75">
        <v>282.43215395743914</v>
      </c>
      <c r="D140" s="43">
        <v>227.9</v>
      </c>
    </row>
    <row r="141" spans="1:4" x14ac:dyDescent="0.25">
      <c r="A141" s="74">
        <v>38565</v>
      </c>
      <c r="B141" s="80">
        <f t="shared" si="2"/>
        <v>484.29652382020413</v>
      </c>
      <c r="C141" s="75">
        <v>280.70690234164698</v>
      </c>
      <c r="D141" s="43">
        <v>227.5</v>
      </c>
    </row>
    <row r="142" spans="1:4" x14ac:dyDescent="0.25">
      <c r="A142" s="74">
        <v>38596</v>
      </c>
      <c r="B142" s="80">
        <f t="shared" si="2"/>
        <v>480.45892674608314</v>
      </c>
      <c r="C142" s="76">
        <v>283.25654942431498</v>
      </c>
      <c r="D142" s="43">
        <v>231.4</v>
      </c>
    </row>
    <row r="143" spans="1:4" x14ac:dyDescent="0.25">
      <c r="A143" s="74">
        <v>38626</v>
      </c>
      <c r="B143" s="80">
        <f t="shared" si="2"/>
        <v>482.13809614470705</v>
      </c>
      <c r="C143" s="76">
        <v>285.59772574176912</v>
      </c>
      <c r="D143" s="43">
        <v>232.5</v>
      </c>
    </row>
    <row r="144" spans="1:4" x14ac:dyDescent="0.25">
      <c r="A144" s="74">
        <v>38657</v>
      </c>
      <c r="B144" s="80">
        <f t="shared" si="2"/>
        <v>499.17665970532306</v>
      </c>
      <c r="C144" s="76">
        <v>294.41884515103766</v>
      </c>
      <c r="D144" s="43">
        <v>231.5</v>
      </c>
    </row>
    <row r="145" spans="1:4" x14ac:dyDescent="0.25">
      <c r="A145" s="74">
        <v>38687</v>
      </c>
      <c r="B145" s="80">
        <f t="shared" si="2"/>
        <v>493.57688083464552</v>
      </c>
      <c r="C145" s="76">
        <v>291.74480599652935</v>
      </c>
      <c r="D145" s="43">
        <v>232</v>
      </c>
    </row>
    <row r="146" spans="1:4" x14ac:dyDescent="0.25">
      <c r="A146" s="74">
        <v>38718</v>
      </c>
      <c r="B146" s="80">
        <f t="shared" si="2"/>
        <v>497.28494676900681</v>
      </c>
      <c r="C146" s="75">
        <v>293.30309599242059</v>
      </c>
      <c r="D146" s="43">
        <v>231.5</v>
      </c>
    </row>
    <row r="147" spans="1:4" x14ac:dyDescent="0.25">
      <c r="A147" s="74">
        <v>38749</v>
      </c>
      <c r="B147" s="80">
        <f t="shared" si="2"/>
        <v>508.43184483183705</v>
      </c>
      <c r="C147" s="76">
        <v>299.1004152144489</v>
      </c>
      <c r="D147" s="43">
        <v>230.9</v>
      </c>
    </row>
    <row r="148" spans="1:4" x14ac:dyDescent="0.25">
      <c r="A148" s="74">
        <v>38777</v>
      </c>
      <c r="B148" s="80">
        <f t="shared" si="2"/>
        <v>511.18912311845753</v>
      </c>
      <c r="C148" s="76">
        <v>304.23892779738009</v>
      </c>
      <c r="D148" s="43">
        <v>233.6</v>
      </c>
    </row>
    <row r="149" spans="1:4" x14ac:dyDescent="0.25">
      <c r="A149" s="74">
        <v>38808</v>
      </c>
      <c r="B149" s="81">
        <f t="shared" si="2"/>
        <v>511.5264211574293</v>
      </c>
      <c r="C149" s="76">
        <v>307.69780391151352</v>
      </c>
      <c r="D149" s="43">
        <v>236.1</v>
      </c>
    </row>
    <row r="150" spans="1:4" x14ac:dyDescent="0.25">
      <c r="A150" s="74">
        <v>38838</v>
      </c>
      <c r="B150" s="80">
        <f t="shared" si="2"/>
        <v>503.1515917994775</v>
      </c>
      <c r="C150" s="76">
        <v>307.14680610230528</v>
      </c>
      <c r="D150" s="43">
        <v>239.6</v>
      </c>
    </row>
    <row r="151" spans="1:4" x14ac:dyDescent="0.25">
      <c r="A151" s="74">
        <v>38869</v>
      </c>
      <c r="B151" s="80">
        <f t="shared" si="2"/>
        <v>501.10751593911061</v>
      </c>
      <c r="C151" s="76">
        <v>308.96310536882743</v>
      </c>
      <c r="D151" s="43">
        <v>242</v>
      </c>
    </row>
    <row r="152" spans="1:4" x14ac:dyDescent="0.25">
      <c r="A152" s="74">
        <v>38899</v>
      </c>
      <c r="B152" s="80">
        <f t="shared" si="2"/>
        <v>490.38017338409509</v>
      </c>
      <c r="C152" s="76">
        <v>303.59842581486652</v>
      </c>
      <c r="D152" s="43">
        <v>243</v>
      </c>
    </row>
    <row r="153" spans="1:4" x14ac:dyDescent="0.25">
      <c r="A153" s="74">
        <v>38930</v>
      </c>
      <c r="B153" s="80">
        <f t="shared" si="2"/>
        <v>500.90114189028509</v>
      </c>
      <c r="C153" s="76">
        <v>311.00537141060499</v>
      </c>
      <c r="D153" s="43">
        <v>243.7</v>
      </c>
    </row>
    <row r="154" spans="1:4" x14ac:dyDescent="0.25">
      <c r="A154" s="74">
        <v>38961</v>
      </c>
      <c r="B154" s="80">
        <f t="shared" si="2"/>
        <v>501.11645977553621</v>
      </c>
      <c r="C154" s="76">
        <v>313.05415525340504</v>
      </c>
      <c r="D154" s="43">
        <v>245.2</v>
      </c>
    </row>
    <row r="155" spans="1:4" x14ac:dyDescent="0.25">
      <c r="A155" s="74">
        <v>38991</v>
      </c>
      <c r="B155" s="80">
        <f t="shared" si="2"/>
        <v>489.25994741514938</v>
      </c>
      <c r="C155" s="76">
        <v>306.14584225518644</v>
      </c>
      <c r="D155" s="43">
        <v>245.6</v>
      </c>
    </row>
    <row r="156" spans="1:4" x14ac:dyDescent="0.25">
      <c r="A156" s="74">
        <v>39022</v>
      </c>
      <c r="B156" s="80">
        <f t="shared" si="2"/>
        <v>494.11338759622112</v>
      </c>
      <c r="C156" s="76">
        <v>308.4274648689788</v>
      </c>
      <c r="D156" s="43">
        <v>245</v>
      </c>
    </row>
    <row r="157" spans="1:4" x14ac:dyDescent="0.25">
      <c r="A157" s="74">
        <v>39052</v>
      </c>
      <c r="B157" s="80">
        <f t="shared" si="2"/>
        <v>490.71343189296931</v>
      </c>
      <c r="C157" s="76">
        <v>306.30519952554772</v>
      </c>
      <c r="D157" s="43">
        <v>245</v>
      </c>
    </row>
    <row r="158" spans="1:4" x14ac:dyDescent="0.25">
      <c r="A158" s="74">
        <v>39083</v>
      </c>
      <c r="B158" s="80">
        <f t="shared" si="2"/>
        <v>501.46575282186978</v>
      </c>
      <c r="C158" s="76">
        <v>313.4001252667635</v>
      </c>
      <c r="D158" s="43">
        <v>245.3</v>
      </c>
    </row>
    <row r="159" spans="1:4" x14ac:dyDescent="0.25">
      <c r="A159" s="74">
        <v>39114</v>
      </c>
      <c r="B159" s="80">
        <f t="shared" si="2"/>
        <v>502.72686396510539</v>
      </c>
      <c r="C159" s="76">
        <v>314.1882795685105</v>
      </c>
      <c r="D159" s="43">
        <v>245.3</v>
      </c>
    </row>
    <row r="160" spans="1:4" x14ac:dyDescent="0.25">
      <c r="A160" s="74">
        <v>39142</v>
      </c>
      <c r="B160" s="80">
        <f t="shared" si="2"/>
        <v>519.3747426122186</v>
      </c>
      <c r="C160" s="76">
        <v>321.81385325679378</v>
      </c>
      <c r="D160" s="43">
        <v>243.2</v>
      </c>
    </row>
    <row r="161" spans="1:4" x14ac:dyDescent="0.25">
      <c r="A161" s="74">
        <v>39173</v>
      </c>
      <c r="B161" s="80">
        <f t="shared" si="2"/>
        <v>521.89898992603071</v>
      </c>
      <c r="C161" s="76">
        <v>324.04276138846797</v>
      </c>
      <c r="D161" s="43">
        <v>243.7</v>
      </c>
    </row>
    <row r="162" spans="1:4" x14ac:dyDescent="0.25">
      <c r="A162" s="74">
        <v>39203</v>
      </c>
      <c r="B162" s="80">
        <f t="shared" si="2"/>
        <v>536.24044533514893</v>
      </c>
      <c r="C162" s="76">
        <v>335.67968769132756</v>
      </c>
      <c r="D162" s="43">
        <v>245.7</v>
      </c>
    </row>
    <row r="163" spans="1:4" x14ac:dyDescent="0.25">
      <c r="A163" s="74">
        <v>39234</v>
      </c>
      <c r="B163" s="80">
        <f t="shared" si="2"/>
        <v>537.89066825874909</v>
      </c>
      <c r="C163" s="76">
        <v>337.39791726192107</v>
      </c>
      <c r="D163" s="43">
        <v>246.2</v>
      </c>
    </row>
    <row r="164" spans="1:4" x14ac:dyDescent="0.25">
      <c r="A164" s="74">
        <v>39264</v>
      </c>
      <c r="B164" s="80">
        <f t="shared" si="2"/>
        <v>546.05225701504685</v>
      </c>
      <c r="C164" s="76">
        <v>342.1</v>
      </c>
      <c r="D164" s="43">
        <v>245.9</v>
      </c>
    </row>
    <row r="165" spans="1:4" x14ac:dyDescent="0.25">
      <c r="A165" s="74">
        <v>39295</v>
      </c>
      <c r="B165" s="80">
        <f t="shared" si="2"/>
        <v>552.22826402738224</v>
      </c>
      <c r="C165" s="76">
        <v>344.7029928323787</v>
      </c>
      <c r="D165" s="43">
        <v>245</v>
      </c>
    </row>
    <row r="166" spans="1:4" x14ac:dyDescent="0.25">
      <c r="A166" s="74">
        <v>39326</v>
      </c>
      <c r="B166" s="80">
        <f t="shared" si="2"/>
        <v>550.35129142701021</v>
      </c>
      <c r="C166" s="76">
        <v>347.45745226907809</v>
      </c>
      <c r="D166" s="43">
        <v>247.8</v>
      </c>
    </row>
    <row r="167" spans="1:4" x14ac:dyDescent="0.25">
      <c r="A167" s="74">
        <v>39356</v>
      </c>
      <c r="B167" s="80">
        <f t="shared" si="2"/>
        <v>563.89324487334136</v>
      </c>
      <c r="C167" s="76">
        <v>357.3</v>
      </c>
      <c r="D167" s="43">
        <v>248.7</v>
      </c>
    </row>
    <row r="168" spans="1:4" x14ac:dyDescent="0.25">
      <c r="A168" s="74">
        <v>39387</v>
      </c>
      <c r="B168" s="80">
        <f t="shared" si="2"/>
        <v>553.1276349110816</v>
      </c>
      <c r="C168" s="76">
        <v>351.88782277018362</v>
      </c>
      <c r="D168" s="43">
        <v>249.7</v>
      </c>
    </row>
    <row r="169" spans="1:4" x14ac:dyDescent="0.25">
      <c r="A169" s="74">
        <v>39417</v>
      </c>
      <c r="B169" s="80">
        <f t="shared" si="2"/>
        <v>549.72481993415067</v>
      </c>
      <c r="C169" s="76">
        <v>352.10399931578468</v>
      </c>
      <c r="D169" s="43">
        <v>251.4</v>
      </c>
    </row>
    <row r="170" spans="1:4" x14ac:dyDescent="0.25">
      <c r="A170" s="74">
        <v>39448</v>
      </c>
      <c r="B170" s="80">
        <f t="shared" si="2"/>
        <v>558.92698788908683</v>
      </c>
      <c r="C170" s="76">
        <v>357.42846868830776</v>
      </c>
      <c r="D170" s="43">
        <v>251</v>
      </c>
    </row>
    <row r="171" spans="1:4" x14ac:dyDescent="0.25">
      <c r="A171" s="74">
        <v>39479</v>
      </c>
      <c r="B171" s="80">
        <f t="shared" si="2"/>
        <v>545.26954904741081</v>
      </c>
      <c r="C171" s="76">
        <v>354.11263198008919</v>
      </c>
      <c r="D171" s="43">
        <v>254.9</v>
      </c>
    </row>
    <row r="172" spans="1:4" x14ac:dyDescent="0.25">
      <c r="A172" s="74">
        <v>39508</v>
      </c>
      <c r="B172" s="80">
        <f t="shared" si="2"/>
        <v>535.11693080788552</v>
      </c>
      <c r="C172" s="76">
        <v>352.7</v>
      </c>
      <c r="D172" s="43">
        <v>258.7</v>
      </c>
    </row>
    <row r="173" spans="1:4" x14ac:dyDescent="0.25">
      <c r="A173" s="74">
        <v>39539</v>
      </c>
      <c r="B173" s="80">
        <f t="shared" si="2"/>
        <v>504.74684718100883</v>
      </c>
      <c r="C173" s="76">
        <v>346.7</v>
      </c>
      <c r="D173" s="43">
        <v>269.60000000000002</v>
      </c>
    </row>
    <row r="174" spans="1:4" x14ac:dyDescent="0.25">
      <c r="A174" s="74">
        <v>39569</v>
      </c>
      <c r="B174" s="80">
        <f t="shared" si="2"/>
        <v>499.94974415204672</v>
      </c>
      <c r="C174" s="76">
        <v>348.5</v>
      </c>
      <c r="D174" s="43">
        <v>273.60000000000002</v>
      </c>
    </row>
    <row r="175" spans="1:4" x14ac:dyDescent="0.25">
      <c r="A175" s="74">
        <v>39600</v>
      </c>
      <c r="B175" s="80">
        <f t="shared" si="2"/>
        <v>495.49746284885833</v>
      </c>
      <c r="C175" s="76">
        <v>348.3</v>
      </c>
      <c r="D175" s="43">
        <v>275.89999999999998</v>
      </c>
    </row>
    <row r="176" spans="1:4" x14ac:dyDescent="0.25">
      <c r="A176" s="74">
        <v>39630</v>
      </c>
      <c r="B176" s="80">
        <f t="shared" si="2"/>
        <v>495.03233920229962</v>
      </c>
      <c r="C176" s="76">
        <v>351</v>
      </c>
      <c r="D176" s="43">
        <v>278.3</v>
      </c>
    </row>
    <row r="177" spans="1:4" x14ac:dyDescent="0.25">
      <c r="A177" s="74">
        <v>39661</v>
      </c>
      <c r="B177" s="80">
        <f t="shared" si="2"/>
        <v>489.36698717948718</v>
      </c>
      <c r="C177" s="76">
        <v>350.1</v>
      </c>
      <c r="D177" s="43">
        <v>280.8</v>
      </c>
    </row>
    <row r="178" spans="1:4" x14ac:dyDescent="0.25">
      <c r="A178" s="74">
        <v>39692</v>
      </c>
      <c r="B178" s="80">
        <f t="shared" si="2"/>
        <v>482.3760112557157</v>
      </c>
      <c r="C178" s="76">
        <v>349.4</v>
      </c>
      <c r="D178" s="43">
        <v>284.3</v>
      </c>
    </row>
    <row r="179" spans="1:4" x14ac:dyDescent="0.25">
      <c r="A179" s="74">
        <v>39722</v>
      </c>
      <c r="B179" s="80">
        <f t="shared" si="2"/>
        <v>467.27466712188465</v>
      </c>
      <c r="C179" s="76">
        <v>348.7</v>
      </c>
      <c r="D179" s="43">
        <v>292.89999999999998</v>
      </c>
    </row>
    <row r="180" spans="1:4" x14ac:dyDescent="0.25">
      <c r="A180" s="74">
        <v>39753</v>
      </c>
      <c r="B180" s="80">
        <f t="shared" si="2"/>
        <v>457.5</v>
      </c>
      <c r="C180" s="76">
        <v>347.7</v>
      </c>
      <c r="D180" s="43">
        <v>298.3</v>
      </c>
    </row>
    <row r="181" spans="1:4" x14ac:dyDescent="0.25">
      <c r="A181" s="74">
        <v>39783</v>
      </c>
      <c r="B181" s="80">
        <f t="shared" si="2"/>
        <v>443.98813447593932</v>
      </c>
      <c r="C181" s="76">
        <v>343.2</v>
      </c>
      <c r="D181" s="43">
        <v>303.39999999999998</v>
      </c>
    </row>
    <row r="182" spans="1:4" x14ac:dyDescent="0.25">
      <c r="A182" s="74">
        <v>39814</v>
      </c>
      <c r="B182" s="80">
        <f t="shared" si="2"/>
        <v>434.880210042665</v>
      </c>
      <c r="C182" s="76">
        <v>337.6</v>
      </c>
      <c r="D182" s="43">
        <v>304.7</v>
      </c>
    </row>
    <row r="183" spans="1:4" x14ac:dyDescent="0.25">
      <c r="A183" s="74">
        <v>39845</v>
      </c>
      <c r="B183" s="80">
        <f t="shared" si="2"/>
        <v>426.85170178282016</v>
      </c>
      <c r="C183" s="76">
        <v>335.5</v>
      </c>
      <c r="D183" s="43">
        <v>308.5</v>
      </c>
    </row>
    <row r="184" spans="1:4" x14ac:dyDescent="0.25">
      <c r="A184" s="74">
        <v>39873</v>
      </c>
      <c r="B184" s="80">
        <f t="shared" si="2"/>
        <v>409.7750809061489</v>
      </c>
      <c r="C184" s="76">
        <v>322.60000000000002</v>
      </c>
      <c r="D184" s="43">
        <v>309</v>
      </c>
    </row>
    <row r="185" spans="1:4" x14ac:dyDescent="0.25">
      <c r="A185" s="74">
        <v>39904</v>
      </c>
      <c r="B185" s="80">
        <f t="shared" si="2"/>
        <v>395.77503209242616</v>
      </c>
      <c r="C185" s="76">
        <v>314.2</v>
      </c>
      <c r="D185" s="43">
        <v>311.60000000000002</v>
      </c>
    </row>
    <row r="186" spans="1:4" x14ac:dyDescent="0.25">
      <c r="A186" s="74">
        <v>39934</v>
      </c>
      <c r="B186" s="80">
        <f t="shared" si="2"/>
        <v>387.40904776969313</v>
      </c>
      <c r="C186" s="76">
        <v>312</v>
      </c>
      <c r="D186" s="43">
        <v>316.10000000000002</v>
      </c>
    </row>
    <row r="187" spans="1:4" x14ac:dyDescent="0.25">
      <c r="A187" s="74">
        <v>39965</v>
      </c>
      <c r="B187" s="80">
        <f t="shared" si="2"/>
        <v>378.60835144365103</v>
      </c>
      <c r="C187" s="76">
        <v>310.7</v>
      </c>
      <c r="D187" s="43">
        <v>322.10000000000002</v>
      </c>
    </row>
    <row r="188" spans="1:4" x14ac:dyDescent="0.25">
      <c r="A188" s="74">
        <v>39995</v>
      </c>
      <c r="B188" s="80">
        <f t="shared" si="2"/>
        <v>377.71611608521147</v>
      </c>
      <c r="C188" s="76">
        <v>311.7</v>
      </c>
      <c r="D188" s="43">
        <v>323.89999999999998</v>
      </c>
    </row>
    <row r="189" spans="1:4" x14ac:dyDescent="0.25">
      <c r="A189" s="74">
        <v>40026</v>
      </c>
      <c r="B189" s="80">
        <f t="shared" si="2"/>
        <v>378.05657773689052</v>
      </c>
      <c r="C189" s="76">
        <v>314.10000000000002</v>
      </c>
      <c r="D189" s="43">
        <v>326.10000000000002</v>
      </c>
    </row>
    <row r="190" spans="1:4" x14ac:dyDescent="0.25">
      <c r="A190" s="74">
        <v>40057</v>
      </c>
      <c r="B190" s="80">
        <f t="shared" si="2"/>
        <v>374.59942231681362</v>
      </c>
      <c r="C190" s="76">
        <v>313.89999999999998</v>
      </c>
      <c r="D190" s="43">
        <v>328.9</v>
      </c>
    </row>
    <row r="191" spans="1:4" x14ac:dyDescent="0.25">
      <c r="A191" s="74">
        <v>40087</v>
      </c>
      <c r="B191" s="80">
        <f t="shared" si="2"/>
        <v>370.3075187969925</v>
      </c>
      <c r="C191" s="76">
        <v>313.7</v>
      </c>
      <c r="D191" s="43">
        <v>332.5</v>
      </c>
    </row>
    <row r="192" spans="1:4" x14ac:dyDescent="0.25">
      <c r="A192" s="74">
        <v>40118</v>
      </c>
      <c r="B192" s="80">
        <f t="shared" si="2"/>
        <v>361.28239499553172</v>
      </c>
      <c r="C192" s="76">
        <v>309</v>
      </c>
      <c r="D192" s="43">
        <v>335.7</v>
      </c>
    </row>
    <row r="193" spans="1:6" x14ac:dyDescent="0.25">
      <c r="A193" s="74">
        <v>40148</v>
      </c>
      <c r="B193" s="80">
        <f t="shared" si="2"/>
        <v>351.01909413854349</v>
      </c>
      <c r="C193" s="76">
        <v>302.10000000000002</v>
      </c>
      <c r="D193" s="43">
        <v>337.8</v>
      </c>
    </row>
    <row r="194" spans="1:6" x14ac:dyDescent="0.25">
      <c r="A194" s="74">
        <v>40179</v>
      </c>
      <c r="B194" s="80">
        <f t="shared" ref="B194:B232" si="3">C194/D194*$D$232</f>
        <v>352.30911512281745</v>
      </c>
      <c r="C194" s="76">
        <v>303.3</v>
      </c>
      <c r="D194" s="43">
        <v>337.9</v>
      </c>
    </row>
    <row r="195" spans="1:6" x14ac:dyDescent="0.25">
      <c r="A195" s="74">
        <v>40210</v>
      </c>
      <c r="B195" s="80">
        <f t="shared" si="3"/>
        <v>346.3033002336449</v>
      </c>
      <c r="C195" s="76">
        <v>302.10000000000002</v>
      </c>
      <c r="D195" s="43">
        <v>342.4</v>
      </c>
    </row>
    <row r="196" spans="1:6" x14ac:dyDescent="0.25">
      <c r="A196" s="74">
        <v>40238</v>
      </c>
      <c r="B196" s="80">
        <f t="shared" si="3"/>
        <v>344.28829479768785</v>
      </c>
      <c r="C196" s="76">
        <v>303.5</v>
      </c>
      <c r="D196" s="43">
        <v>346</v>
      </c>
    </row>
    <row r="197" spans="1:6" x14ac:dyDescent="0.25">
      <c r="A197" s="74">
        <v>40269</v>
      </c>
      <c r="B197" s="80">
        <f t="shared" si="3"/>
        <v>342.82934563274722</v>
      </c>
      <c r="C197" s="76">
        <v>303</v>
      </c>
      <c r="D197" s="43">
        <v>346.9</v>
      </c>
    </row>
    <row r="198" spans="1:6" x14ac:dyDescent="0.25">
      <c r="A198" s="74">
        <v>40299</v>
      </c>
      <c r="B198" s="80">
        <f t="shared" si="3"/>
        <v>348.50028743891926</v>
      </c>
      <c r="C198" s="76">
        <v>308.89999999999998</v>
      </c>
      <c r="D198" s="43">
        <v>347.9</v>
      </c>
    </row>
    <row r="199" spans="1:6" x14ac:dyDescent="0.25">
      <c r="A199" s="74">
        <v>40330</v>
      </c>
      <c r="B199" s="80">
        <f t="shared" si="3"/>
        <v>347.61695062084897</v>
      </c>
      <c r="C199" s="76">
        <v>306.7</v>
      </c>
      <c r="D199" s="43">
        <v>346.3</v>
      </c>
    </row>
    <row r="200" spans="1:6" x14ac:dyDescent="0.25">
      <c r="A200" s="74">
        <v>40360</v>
      </c>
      <c r="B200" s="80">
        <f t="shared" si="3"/>
        <v>345.89348079161812</v>
      </c>
      <c r="C200" s="76">
        <v>302.8</v>
      </c>
      <c r="D200" s="43">
        <v>343.6</v>
      </c>
    </row>
    <row r="201" spans="1:6" x14ac:dyDescent="0.25">
      <c r="A201" s="74">
        <v>40391</v>
      </c>
      <c r="B201" s="80">
        <f t="shared" si="3"/>
        <v>344.58973615540742</v>
      </c>
      <c r="C201" s="76">
        <v>302.8</v>
      </c>
      <c r="D201" s="43">
        <v>344.9</v>
      </c>
    </row>
    <row r="202" spans="1:6" x14ac:dyDescent="0.25">
      <c r="A202" s="74">
        <v>40422</v>
      </c>
      <c r="B202" s="80">
        <f t="shared" si="3"/>
        <v>345.84154827486225</v>
      </c>
      <c r="C202" s="76">
        <v>303.89999999999998</v>
      </c>
      <c r="D202" s="43">
        <v>344.9</v>
      </c>
    </row>
    <row r="203" spans="1:6" x14ac:dyDescent="0.25">
      <c r="A203" s="74">
        <v>40452</v>
      </c>
      <c r="B203" s="80">
        <f t="shared" si="3"/>
        <v>345.99151567443198</v>
      </c>
      <c r="C203" s="76">
        <v>306.5</v>
      </c>
      <c r="D203" s="43">
        <v>347.7</v>
      </c>
    </row>
    <row r="204" spans="1:6" x14ac:dyDescent="0.25">
      <c r="A204" s="74">
        <v>40483</v>
      </c>
      <c r="B204" s="80">
        <f t="shared" si="3"/>
        <v>345.46767241379314</v>
      </c>
      <c r="C204" s="76">
        <v>306.3</v>
      </c>
      <c r="D204" s="43">
        <v>348</v>
      </c>
    </row>
    <row r="205" spans="1:6" x14ac:dyDescent="0.25">
      <c r="A205" s="74">
        <v>40513</v>
      </c>
      <c r="B205" s="81">
        <f t="shared" si="3"/>
        <v>339.82975679542204</v>
      </c>
      <c r="C205" s="76">
        <v>302.60000000000002</v>
      </c>
      <c r="D205" s="43">
        <v>349.5</v>
      </c>
      <c r="F205">
        <f>B205/B149-1</f>
        <v>-0.33565551506315106</v>
      </c>
    </row>
    <row r="206" spans="1:6" x14ac:dyDescent="0.25">
      <c r="A206" s="74">
        <v>40544</v>
      </c>
      <c r="B206" s="80">
        <f t="shared" si="3"/>
        <v>345.77650967928338</v>
      </c>
      <c r="C206" s="76">
        <v>304.89999999999998</v>
      </c>
      <c r="D206" s="43">
        <v>346.1</v>
      </c>
    </row>
    <row r="207" spans="1:6" x14ac:dyDescent="0.25">
      <c r="A207" s="74">
        <v>40575</v>
      </c>
      <c r="B207" s="80">
        <f t="shared" si="3"/>
        <v>345.41345329905738</v>
      </c>
      <c r="C207" s="76">
        <v>308.10000000000002</v>
      </c>
      <c r="D207" s="43">
        <v>350.1</v>
      </c>
    </row>
    <row r="208" spans="1:6" x14ac:dyDescent="0.25">
      <c r="A208" s="74">
        <v>40603</v>
      </c>
      <c r="B208" s="80">
        <f t="shared" si="3"/>
        <v>342.924554959028</v>
      </c>
      <c r="C208" s="76">
        <v>309.2</v>
      </c>
      <c r="D208" s="43">
        <v>353.9</v>
      </c>
    </row>
    <row r="209" spans="1:4" x14ac:dyDescent="0.25">
      <c r="A209" s="74">
        <v>40634</v>
      </c>
      <c r="B209" s="80">
        <f t="shared" si="3"/>
        <v>343.02428411005053</v>
      </c>
      <c r="C209" s="76">
        <v>311.3</v>
      </c>
      <c r="D209" s="43">
        <v>356.2</v>
      </c>
    </row>
    <row r="210" spans="1:4" x14ac:dyDescent="0.25">
      <c r="A210" s="74">
        <v>40664</v>
      </c>
      <c r="B210" s="80">
        <f t="shared" si="3"/>
        <v>349.61817168338911</v>
      </c>
      <c r="C210" s="76">
        <v>319.60000000000002</v>
      </c>
      <c r="D210" s="43">
        <v>358.8</v>
      </c>
    </row>
    <row r="211" spans="1:4" x14ac:dyDescent="0.25">
      <c r="A211" s="74">
        <v>40695</v>
      </c>
      <c r="B211" s="80">
        <f t="shared" si="3"/>
        <v>349.51760465761021</v>
      </c>
      <c r="C211" s="76">
        <v>321.2</v>
      </c>
      <c r="D211" s="43">
        <v>360.7</v>
      </c>
    </row>
    <row r="212" spans="1:4" x14ac:dyDescent="0.25">
      <c r="A212" s="74">
        <v>40725</v>
      </c>
      <c r="B212" s="80">
        <f t="shared" si="3"/>
        <v>349.85829397054738</v>
      </c>
      <c r="C212" s="76">
        <v>320.8</v>
      </c>
      <c r="D212" s="43">
        <v>359.9</v>
      </c>
    </row>
    <row r="213" spans="1:4" x14ac:dyDescent="0.25">
      <c r="A213" s="74">
        <v>40756</v>
      </c>
      <c r="B213" s="80">
        <f t="shared" si="3"/>
        <v>349.6857696566999</v>
      </c>
      <c r="C213" s="76">
        <v>321.8</v>
      </c>
      <c r="D213" s="43">
        <v>361.2</v>
      </c>
    </row>
    <row r="214" spans="1:4" x14ac:dyDescent="0.25">
      <c r="A214" s="74">
        <v>40787</v>
      </c>
      <c r="B214" s="80">
        <f t="shared" si="3"/>
        <v>351.72918384171481</v>
      </c>
      <c r="C214" s="76">
        <v>326.10000000000002</v>
      </c>
      <c r="D214" s="43">
        <v>363.9</v>
      </c>
    </row>
    <row r="215" spans="1:4" x14ac:dyDescent="0.25">
      <c r="A215" s="74">
        <v>40817</v>
      </c>
      <c r="B215" s="80">
        <f t="shared" si="3"/>
        <v>354.32534246575341</v>
      </c>
      <c r="C215" s="76">
        <v>329.5</v>
      </c>
      <c r="D215" s="43">
        <v>365</v>
      </c>
    </row>
    <row r="216" spans="1:4" x14ac:dyDescent="0.25">
      <c r="A216" s="74">
        <v>40848</v>
      </c>
      <c r="B216" s="80">
        <f t="shared" si="3"/>
        <v>354.90875411635568</v>
      </c>
      <c r="C216" s="76">
        <v>329.5</v>
      </c>
      <c r="D216" s="43">
        <v>364.4</v>
      </c>
    </row>
    <row r="217" spans="1:4" x14ac:dyDescent="0.25">
      <c r="A217" s="74">
        <v>40878</v>
      </c>
      <c r="B217" s="80">
        <f t="shared" si="3"/>
        <v>356.8669674596664</v>
      </c>
      <c r="C217" s="76">
        <v>332.5</v>
      </c>
      <c r="D217" s="43">
        <v>365.7</v>
      </c>
    </row>
    <row r="218" spans="1:4" x14ac:dyDescent="0.25">
      <c r="A218" s="74">
        <v>40909</v>
      </c>
      <c r="B218" s="80">
        <f t="shared" si="3"/>
        <v>357.20825362120803</v>
      </c>
      <c r="C218" s="76">
        <v>333</v>
      </c>
      <c r="D218" s="43">
        <v>365.9</v>
      </c>
    </row>
    <row r="219" spans="1:4" x14ac:dyDescent="0.25">
      <c r="A219" s="74">
        <v>40940</v>
      </c>
      <c r="B219" s="80">
        <f t="shared" si="3"/>
        <v>351.35677714901641</v>
      </c>
      <c r="C219" s="76">
        <v>332.2</v>
      </c>
      <c r="D219" s="43">
        <v>371.1</v>
      </c>
    </row>
    <row r="220" spans="1:4" x14ac:dyDescent="0.25">
      <c r="A220" s="74">
        <v>40969</v>
      </c>
      <c r="B220" s="80">
        <f t="shared" si="3"/>
        <v>351.04682096302207</v>
      </c>
      <c r="C220" s="76">
        <v>336.2</v>
      </c>
      <c r="D220" s="43">
        <v>375.9</v>
      </c>
    </row>
    <row r="221" spans="1:4" x14ac:dyDescent="0.25">
      <c r="A221" s="74">
        <v>41000</v>
      </c>
      <c r="B221" s="80">
        <f t="shared" si="3"/>
        <v>347.51848428835495</v>
      </c>
      <c r="C221" s="76">
        <v>335.3</v>
      </c>
      <c r="D221" s="43">
        <v>378.7</v>
      </c>
    </row>
    <row r="222" spans="1:4" x14ac:dyDescent="0.25">
      <c r="A222" s="74">
        <v>41030</v>
      </c>
      <c r="B222" s="80">
        <f t="shared" si="3"/>
        <v>348.93498942917546</v>
      </c>
      <c r="C222" s="76">
        <v>336.4</v>
      </c>
      <c r="D222" s="43">
        <v>378.4</v>
      </c>
    </row>
    <row r="223" spans="1:4" x14ac:dyDescent="0.25">
      <c r="A223" s="74">
        <v>41061</v>
      </c>
      <c r="B223" s="80">
        <f t="shared" si="3"/>
        <v>351.87877593905966</v>
      </c>
      <c r="C223" s="76">
        <v>341.3</v>
      </c>
      <c r="D223" s="43">
        <v>380.7</v>
      </c>
    </row>
    <row r="224" spans="1:4" x14ac:dyDescent="0.25">
      <c r="A224" s="74">
        <v>41091</v>
      </c>
      <c r="B224" s="80">
        <f t="shared" si="3"/>
        <v>358.55067657203506</v>
      </c>
      <c r="C224" s="76">
        <v>344.3</v>
      </c>
      <c r="D224" s="43">
        <v>376.9</v>
      </c>
    </row>
    <row r="225" spans="1:5" x14ac:dyDescent="0.25">
      <c r="A225" s="74">
        <v>41122</v>
      </c>
      <c r="B225" s="80">
        <f t="shared" si="3"/>
        <v>358.00252257036641</v>
      </c>
      <c r="C225" s="76">
        <v>343.5</v>
      </c>
      <c r="D225" s="43">
        <v>376.6</v>
      </c>
    </row>
    <row r="226" spans="1:5" x14ac:dyDescent="0.25">
      <c r="A226" s="74">
        <v>41153</v>
      </c>
      <c r="B226" s="80">
        <f t="shared" si="3"/>
        <v>356.8932421772285</v>
      </c>
      <c r="C226" s="76">
        <v>345.8</v>
      </c>
      <c r="D226" s="43">
        <v>380.3</v>
      </c>
    </row>
    <row r="227" spans="1:5" x14ac:dyDescent="0.25">
      <c r="A227" s="74">
        <v>41183</v>
      </c>
      <c r="B227" s="80">
        <f t="shared" si="3"/>
        <v>358.29364040827005</v>
      </c>
      <c r="C227" s="76">
        <v>348.8</v>
      </c>
      <c r="D227" s="43">
        <v>382.1</v>
      </c>
    </row>
    <row r="228" spans="1:5" x14ac:dyDescent="0.25">
      <c r="A228" s="74">
        <v>41214</v>
      </c>
      <c r="B228" s="80">
        <f t="shared" si="3"/>
        <v>358.41851368970009</v>
      </c>
      <c r="C228" s="77">
        <v>350.2</v>
      </c>
      <c r="D228" s="43">
        <v>383.5</v>
      </c>
    </row>
    <row r="229" spans="1:5" x14ac:dyDescent="0.25">
      <c r="A229" s="74">
        <v>41244</v>
      </c>
      <c r="B229" s="80">
        <f t="shared" si="3"/>
        <v>360.14153404643878</v>
      </c>
      <c r="C229" s="78">
        <v>351.7</v>
      </c>
      <c r="D229" s="43">
        <v>383.3</v>
      </c>
    </row>
    <row r="230" spans="1:5" x14ac:dyDescent="0.25">
      <c r="A230" s="74">
        <v>41275</v>
      </c>
      <c r="B230" s="80">
        <f t="shared" si="3"/>
        <v>358.36956521739131</v>
      </c>
      <c r="C230" s="78">
        <v>350.7</v>
      </c>
      <c r="D230" s="43">
        <v>384.1</v>
      </c>
    </row>
    <row r="231" spans="1:5" x14ac:dyDescent="0.25">
      <c r="A231" s="74">
        <v>41306</v>
      </c>
      <c r="B231" s="80">
        <f t="shared" si="3"/>
        <v>352.03814748660375</v>
      </c>
      <c r="C231" s="78">
        <v>351.5</v>
      </c>
      <c r="D231" s="43">
        <v>391.9</v>
      </c>
    </row>
    <row r="232" spans="1:5" x14ac:dyDescent="0.25">
      <c r="A232" s="74">
        <v>41334</v>
      </c>
      <c r="B232" s="80">
        <f t="shared" si="3"/>
        <v>351.5</v>
      </c>
      <c r="C232" s="79">
        <v>351.5</v>
      </c>
      <c r="D232" s="43">
        <v>392.5</v>
      </c>
    </row>
    <row r="233" spans="1:5" x14ac:dyDescent="0.25">
      <c r="B233" s="82"/>
      <c r="E233" s="43"/>
    </row>
    <row r="234" spans="1:5" x14ac:dyDescent="0.25">
      <c r="E234" s="4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3"/>
  <sheetViews>
    <sheetView workbookViewId="0">
      <selection activeCell="M290" sqref="M290"/>
    </sheetView>
  </sheetViews>
  <sheetFormatPr defaultRowHeight="15" x14ac:dyDescent="0.25"/>
  <sheetData>
    <row r="1" spans="1:8" x14ac:dyDescent="0.25">
      <c r="B1" t="s">
        <v>108</v>
      </c>
      <c r="E1" t="s">
        <v>110</v>
      </c>
    </row>
    <row r="2" spans="1:8" x14ac:dyDescent="0.25">
      <c r="A2" s="50">
        <v>32509</v>
      </c>
      <c r="B2" s="43">
        <v>90.5</v>
      </c>
      <c r="D2" s="50">
        <v>32509</v>
      </c>
      <c r="E2" s="43">
        <v>100</v>
      </c>
      <c r="H2" t="s">
        <v>109</v>
      </c>
    </row>
    <row r="3" spans="1:8" x14ac:dyDescent="0.25">
      <c r="A3" s="50">
        <v>32540</v>
      </c>
      <c r="B3" s="43">
        <v>89.1</v>
      </c>
      <c r="D3" s="50">
        <v>32540</v>
      </c>
      <c r="E3" s="43">
        <v>100.6</v>
      </c>
    </row>
    <row r="4" spans="1:8" x14ac:dyDescent="0.25">
      <c r="A4" s="50">
        <v>32568</v>
      </c>
      <c r="B4" s="43">
        <v>87.6</v>
      </c>
      <c r="D4" s="50">
        <v>32568</v>
      </c>
      <c r="E4" s="43">
        <v>101.3</v>
      </c>
    </row>
    <row r="5" spans="1:8" x14ac:dyDescent="0.25">
      <c r="A5" s="50">
        <v>32599</v>
      </c>
      <c r="B5" s="43">
        <v>86.9</v>
      </c>
      <c r="D5" s="50">
        <v>32599</v>
      </c>
      <c r="E5" s="43">
        <v>102.6</v>
      </c>
    </row>
    <row r="6" spans="1:8" x14ac:dyDescent="0.25">
      <c r="A6" s="50">
        <v>32629</v>
      </c>
      <c r="B6" s="43">
        <v>87.4</v>
      </c>
      <c r="D6" s="50">
        <v>32629</v>
      </c>
      <c r="E6" s="43">
        <v>105.7</v>
      </c>
    </row>
    <row r="7" spans="1:8" x14ac:dyDescent="0.25">
      <c r="A7" s="50">
        <v>32660</v>
      </c>
      <c r="B7" s="43">
        <v>86.3</v>
      </c>
      <c r="D7" s="50">
        <v>32660</v>
      </c>
      <c r="E7" s="43">
        <v>106.3</v>
      </c>
    </row>
    <row r="8" spans="1:8" x14ac:dyDescent="0.25">
      <c r="A8" s="50">
        <v>32690</v>
      </c>
      <c r="B8" s="43">
        <v>85.8</v>
      </c>
      <c r="D8" s="50">
        <v>32690</v>
      </c>
      <c r="E8" s="43">
        <v>106.8</v>
      </c>
    </row>
    <row r="9" spans="1:8" x14ac:dyDescent="0.25">
      <c r="A9" s="50">
        <v>32721</v>
      </c>
      <c r="B9" s="43">
        <v>84.6</v>
      </c>
      <c r="D9" s="50">
        <v>32721</v>
      </c>
      <c r="E9" s="43">
        <v>107</v>
      </c>
    </row>
    <row r="10" spans="1:8" x14ac:dyDescent="0.25">
      <c r="A10" s="50">
        <v>32752</v>
      </c>
      <c r="B10" s="43">
        <v>85.3</v>
      </c>
      <c r="D10" s="50">
        <v>32752</v>
      </c>
      <c r="E10" s="43">
        <v>110.1</v>
      </c>
    </row>
    <row r="11" spans="1:8" x14ac:dyDescent="0.25">
      <c r="A11" s="50">
        <v>32782</v>
      </c>
      <c r="B11" s="43">
        <v>84</v>
      </c>
      <c r="D11" s="50">
        <v>32782</v>
      </c>
      <c r="E11" s="43">
        <v>110.3</v>
      </c>
    </row>
    <row r="12" spans="1:8" x14ac:dyDescent="0.25">
      <c r="A12" s="50">
        <v>32813</v>
      </c>
      <c r="B12" s="43">
        <v>84.3</v>
      </c>
      <c r="D12" s="50">
        <v>32813</v>
      </c>
      <c r="E12" s="43">
        <v>112.7</v>
      </c>
    </row>
    <row r="13" spans="1:8" x14ac:dyDescent="0.25">
      <c r="A13" s="50">
        <v>32843</v>
      </c>
      <c r="B13" s="43">
        <v>83.2</v>
      </c>
      <c r="D13" s="50">
        <v>32843</v>
      </c>
      <c r="E13" s="43">
        <v>112.7</v>
      </c>
    </row>
    <row r="14" spans="1:8" x14ac:dyDescent="0.25">
      <c r="A14" s="50">
        <v>32874</v>
      </c>
      <c r="B14" s="43">
        <v>82.8</v>
      </c>
      <c r="D14" s="50">
        <v>32874</v>
      </c>
      <c r="E14" s="43">
        <v>113.3</v>
      </c>
    </row>
    <row r="15" spans="1:8" x14ac:dyDescent="0.25">
      <c r="A15" s="50">
        <v>32905</v>
      </c>
      <c r="B15" s="43">
        <v>82.8</v>
      </c>
      <c r="D15" s="50">
        <v>32905</v>
      </c>
      <c r="E15" s="43">
        <v>114.7</v>
      </c>
    </row>
    <row r="16" spans="1:8" x14ac:dyDescent="0.25">
      <c r="A16" s="50">
        <v>32933</v>
      </c>
      <c r="B16" s="43">
        <v>82.3</v>
      </c>
      <c r="D16" s="50">
        <v>32933</v>
      </c>
      <c r="E16" s="43">
        <v>114.7</v>
      </c>
    </row>
    <row r="17" spans="1:5" x14ac:dyDescent="0.25">
      <c r="A17" s="50">
        <v>32964</v>
      </c>
      <c r="B17" s="43">
        <v>81.8</v>
      </c>
      <c r="D17" s="50">
        <v>32964</v>
      </c>
      <c r="E17" s="43">
        <v>114.7</v>
      </c>
    </row>
    <row r="18" spans="1:5" x14ac:dyDescent="0.25">
      <c r="A18" s="50">
        <v>32994</v>
      </c>
      <c r="B18" s="43">
        <v>81.400000000000006</v>
      </c>
      <c r="D18" s="50">
        <v>32994</v>
      </c>
      <c r="E18" s="43">
        <v>115</v>
      </c>
    </row>
    <row r="19" spans="1:5" x14ac:dyDescent="0.25">
      <c r="A19" s="50">
        <v>33025</v>
      </c>
      <c r="B19" s="43">
        <v>82</v>
      </c>
      <c r="D19" s="50">
        <v>33025</v>
      </c>
      <c r="E19" s="43">
        <v>116.6</v>
      </c>
    </row>
    <row r="20" spans="1:5" x14ac:dyDescent="0.25">
      <c r="A20" s="50">
        <v>33055</v>
      </c>
      <c r="B20" s="43">
        <v>81.8</v>
      </c>
      <c r="D20" s="50">
        <v>33055</v>
      </c>
      <c r="E20" s="43">
        <v>116.9</v>
      </c>
    </row>
    <row r="21" spans="1:5" x14ac:dyDescent="0.25">
      <c r="A21" s="50">
        <v>33086</v>
      </c>
      <c r="B21" s="43">
        <v>81.7</v>
      </c>
      <c r="D21" s="50">
        <v>33086</v>
      </c>
      <c r="E21" s="43">
        <v>116.9</v>
      </c>
    </row>
    <row r="22" spans="1:5" x14ac:dyDescent="0.25">
      <c r="A22" s="50">
        <v>33117</v>
      </c>
      <c r="B22" s="43">
        <v>81.400000000000006</v>
      </c>
      <c r="D22" s="50">
        <v>33117</v>
      </c>
      <c r="E22" s="43">
        <v>116.6</v>
      </c>
    </row>
    <row r="23" spans="1:5" x14ac:dyDescent="0.25">
      <c r="A23" s="50">
        <v>33147</v>
      </c>
      <c r="B23" s="43">
        <v>81.2</v>
      </c>
      <c r="D23" s="50">
        <v>33147</v>
      </c>
      <c r="E23" s="43">
        <v>116.9</v>
      </c>
    </row>
    <row r="24" spans="1:5" x14ac:dyDescent="0.25">
      <c r="A24" s="50">
        <v>33178</v>
      </c>
      <c r="B24" s="43">
        <v>80.900000000000006</v>
      </c>
      <c r="D24" s="50">
        <v>33178</v>
      </c>
      <c r="E24" s="43">
        <v>117</v>
      </c>
    </row>
    <row r="25" spans="1:5" x14ac:dyDescent="0.25">
      <c r="A25" s="50">
        <v>33208</v>
      </c>
      <c r="B25" s="43">
        <v>82.7</v>
      </c>
      <c r="D25" s="50">
        <v>33208</v>
      </c>
      <c r="E25" s="43">
        <v>120.1</v>
      </c>
    </row>
    <row r="26" spans="1:5" x14ac:dyDescent="0.25">
      <c r="A26" s="50">
        <v>33239</v>
      </c>
      <c r="B26" s="43">
        <v>82.3</v>
      </c>
      <c r="D26" s="50">
        <v>33239</v>
      </c>
      <c r="E26" s="43">
        <v>120.2</v>
      </c>
    </row>
    <row r="27" spans="1:5" x14ac:dyDescent="0.25">
      <c r="A27" s="50">
        <v>33270</v>
      </c>
      <c r="B27" s="43">
        <v>82.2</v>
      </c>
      <c r="D27" s="50">
        <v>33270</v>
      </c>
      <c r="E27" s="43">
        <v>120.3</v>
      </c>
    </row>
    <row r="28" spans="1:5" x14ac:dyDescent="0.25">
      <c r="A28" s="50">
        <v>33298</v>
      </c>
      <c r="B28" s="43">
        <v>84.2</v>
      </c>
      <c r="D28" s="50">
        <v>33298</v>
      </c>
      <c r="E28" s="43">
        <v>123.7</v>
      </c>
    </row>
    <row r="29" spans="1:5" x14ac:dyDescent="0.25">
      <c r="A29" s="50">
        <v>33329</v>
      </c>
      <c r="B29" s="43">
        <v>83.5</v>
      </c>
      <c r="D29" s="50">
        <v>33329</v>
      </c>
      <c r="E29" s="43">
        <v>123.7</v>
      </c>
    </row>
    <row r="30" spans="1:5" x14ac:dyDescent="0.25">
      <c r="A30" s="50">
        <v>33359</v>
      </c>
      <c r="B30" s="43">
        <v>82.5</v>
      </c>
      <c r="D30" s="50">
        <v>33359</v>
      </c>
      <c r="E30" s="43">
        <v>123.7</v>
      </c>
    </row>
    <row r="31" spans="1:5" x14ac:dyDescent="0.25">
      <c r="A31" s="50">
        <v>33390</v>
      </c>
      <c r="B31" s="43">
        <v>83.8</v>
      </c>
      <c r="D31" s="50">
        <v>33390</v>
      </c>
      <c r="E31" s="43">
        <v>127</v>
      </c>
    </row>
    <row r="32" spans="1:5" x14ac:dyDescent="0.25">
      <c r="A32" s="50">
        <v>33420</v>
      </c>
      <c r="B32" s="43">
        <v>84.6</v>
      </c>
      <c r="D32" s="50">
        <v>33420</v>
      </c>
      <c r="E32" s="43">
        <v>129.19999999999999</v>
      </c>
    </row>
    <row r="33" spans="1:5" x14ac:dyDescent="0.25">
      <c r="A33" s="50">
        <v>33451</v>
      </c>
      <c r="B33" s="43">
        <v>84.1</v>
      </c>
      <c r="D33" s="50">
        <v>33451</v>
      </c>
      <c r="E33" s="43">
        <v>129.19999999999999</v>
      </c>
    </row>
    <row r="34" spans="1:5" x14ac:dyDescent="0.25">
      <c r="A34" s="50">
        <v>33482</v>
      </c>
      <c r="B34" s="43">
        <v>83.6</v>
      </c>
      <c r="D34" s="50">
        <v>33482</v>
      </c>
      <c r="E34" s="43">
        <v>129.30000000000001</v>
      </c>
    </row>
    <row r="35" spans="1:5" x14ac:dyDescent="0.25">
      <c r="A35" s="50">
        <v>33512</v>
      </c>
      <c r="B35" s="43">
        <v>82.1</v>
      </c>
      <c r="D35" s="50">
        <v>33512</v>
      </c>
      <c r="E35" s="43">
        <v>127.8</v>
      </c>
    </row>
    <row r="36" spans="1:5" x14ac:dyDescent="0.25">
      <c r="A36" s="50">
        <v>33543</v>
      </c>
      <c r="B36" s="43">
        <v>82</v>
      </c>
      <c r="D36" s="50">
        <v>33543</v>
      </c>
      <c r="E36" s="43">
        <v>127.8</v>
      </c>
    </row>
    <row r="37" spans="1:5" x14ac:dyDescent="0.25">
      <c r="A37" s="50">
        <v>33573</v>
      </c>
      <c r="B37" s="43">
        <v>81.900000000000006</v>
      </c>
      <c r="D37" s="50">
        <v>33573</v>
      </c>
      <c r="E37" s="43">
        <v>127.8</v>
      </c>
    </row>
    <row r="38" spans="1:5" x14ac:dyDescent="0.25">
      <c r="A38" s="50">
        <v>33604</v>
      </c>
      <c r="B38" s="43">
        <v>81.8</v>
      </c>
      <c r="D38" s="50">
        <v>33604</v>
      </c>
      <c r="E38" s="43">
        <v>127.8</v>
      </c>
    </row>
    <row r="39" spans="1:5" x14ac:dyDescent="0.25">
      <c r="A39" s="50">
        <v>33635</v>
      </c>
      <c r="B39" s="43">
        <v>81.7</v>
      </c>
      <c r="D39" s="50">
        <v>33635</v>
      </c>
      <c r="E39" s="43">
        <v>127.8</v>
      </c>
    </row>
    <row r="40" spans="1:5" x14ac:dyDescent="0.25">
      <c r="A40" s="50">
        <v>33664</v>
      </c>
      <c r="B40" s="43">
        <v>81.8</v>
      </c>
      <c r="D40" s="50">
        <v>33664</v>
      </c>
      <c r="E40" s="43">
        <v>128.1</v>
      </c>
    </row>
    <row r="41" spans="1:5" x14ac:dyDescent="0.25">
      <c r="A41" s="50">
        <v>33695</v>
      </c>
      <c r="B41" s="43">
        <v>81.8</v>
      </c>
      <c r="D41" s="50">
        <v>33695</v>
      </c>
      <c r="E41" s="43">
        <v>128.1</v>
      </c>
    </row>
    <row r="42" spans="1:5" x14ac:dyDescent="0.25">
      <c r="A42" s="50">
        <v>33725</v>
      </c>
      <c r="B42" s="43">
        <v>82.9</v>
      </c>
      <c r="D42" s="50">
        <v>33725</v>
      </c>
      <c r="E42" s="43">
        <v>130</v>
      </c>
    </row>
    <row r="43" spans="1:5" x14ac:dyDescent="0.25">
      <c r="A43" s="50">
        <v>33756</v>
      </c>
      <c r="B43" s="43">
        <v>82.8</v>
      </c>
      <c r="D43" s="50">
        <v>33756</v>
      </c>
      <c r="E43" s="43">
        <v>130.1</v>
      </c>
    </row>
    <row r="44" spans="1:5" x14ac:dyDescent="0.25">
      <c r="A44" s="50">
        <v>33786</v>
      </c>
      <c r="B44" s="43">
        <v>82.7</v>
      </c>
      <c r="D44" s="50">
        <v>33786</v>
      </c>
      <c r="E44" s="43">
        <v>130.19999999999999</v>
      </c>
    </row>
    <row r="45" spans="1:5" x14ac:dyDescent="0.25">
      <c r="A45" s="50">
        <v>33817</v>
      </c>
      <c r="B45" s="43">
        <v>82.8</v>
      </c>
      <c r="D45" s="50">
        <v>33817</v>
      </c>
      <c r="E45" s="43">
        <v>130.19999999999999</v>
      </c>
    </row>
    <row r="46" spans="1:5" x14ac:dyDescent="0.25">
      <c r="A46" s="50">
        <v>33848</v>
      </c>
      <c r="B46" s="43">
        <v>82.8</v>
      </c>
      <c r="D46" s="50">
        <v>33848</v>
      </c>
      <c r="E46" s="43">
        <v>130.30000000000001</v>
      </c>
    </row>
    <row r="47" spans="1:5" x14ac:dyDescent="0.25">
      <c r="A47" s="50">
        <v>33878</v>
      </c>
      <c r="B47" s="43">
        <v>82.9</v>
      </c>
      <c r="D47" s="50">
        <v>33878</v>
      </c>
      <c r="E47" s="43">
        <v>130.4</v>
      </c>
    </row>
    <row r="48" spans="1:5" x14ac:dyDescent="0.25">
      <c r="A48" s="50">
        <v>33909</v>
      </c>
      <c r="B48" s="43">
        <v>82.7</v>
      </c>
      <c r="D48" s="50">
        <v>33909</v>
      </c>
      <c r="E48" s="43">
        <v>130.4</v>
      </c>
    </row>
    <row r="49" spans="1:5" x14ac:dyDescent="0.25">
      <c r="A49" s="50">
        <v>33939</v>
      </c>
      <c r="B49" s="43">
        <v>82.2</v>
      </c>
      <c r="D49" s="50">
        <v>33939</v>
      </c>
      <c r="E49" s="43">
        <v>130.69999999999999</v>
      </c>
    </row>
    <row r="50" spans="1:5" x14ac:dyDescent="0.25">
      <c r="A50" s="50">
        <v>33970</v>
      </c>
      <c r="B50" s="43">
        <v>81.400000000000006</v>
      </c>
      <c r="D50" s="50">
        <v>33970</v>
      </c>
      <c r="E50" s="43">
        <v>130.69999999999999</v>
      </c>
    </row>
    <row r="51" spans="1:5" x14ac:dyDescent="0.25">
      <c r="A51" s="50">
        <v>34001</v>
      </c>
      <c r="B51" s="43">
        <v>81.099999999999994</v>
      </c>
      <c r="D51" s="50">
        <v>34001</v>
      </c>
      <c r="E51" s="43">
        <v>130.80000000000001</v>
      </c>
    </row>
    <row r="52" spans="1:5" x14ac:dyDescent="0.25">
      <c r="A52" s="50">
        <v>34029</v>
      </c>
      <c r="B52" s="43">
        <v>81.2</v>
      </c>
      <c r="D52" s="50">
        <v>34029</v>
      </c>
      <c r="E52" s="43">
        <v>131.1</v>
      </c>
    </row>
    <row r="53" spans="1:5" x14ac:dyDescent="0.25">
      <c r="A53" s="50">
        <v>34060</v>
      </c>
      <c r="B53" s="43">
        <v>81</v>
      </c>
      <c r="D53" s="50">
        <v>34060</v>
      </c>
      <c r="E53" s="43">
        <v>131.1</v>
      </c>
    </row>
    <row r="54" spans="1:5" x14ac:dyDescent="0.25">
      <c r="A54" s="50">
        <v>34090</v>
      </c>
      <c r="B54" s="43">
        <v>81</v>
      </c>
      <c r="D54" s="50">
        <v>34090</v>
      </c>
      <c r="E54" s="43">
        <v>131.19999999999999</v>
      </c>
    </row>
    <row r="55" spans="1:5" x14ac:dyDescent="0.25">
      <c r="A55" s="50">
        <v>34121</v>
      </c>
      <c r="B55" s="43">
        <v>80.7</v>
      </c>
      <c r="D55" s="50">
        <v>34121</v>
      </c>
      <c r="E55" s="43">
        <v>131.30000000000001</v>
      </c>
    </row>
    <row r="56" spans="1:5" x14ac:dyDescent="0.25">
      <c r="A56" s="50">
        <v>34151</v>
      </c>
      <c r="B56" s="43">
        <v>80</v>
      </c>
      <c r="D56" s="50">
        <v>34151</v>
      </c>
      <c r="E56" s="43">
        <v>131.30000000000001</v>
      </c>
    </row>
    <row r="57" spans="1:5" x14ac:dyDescent="0.25">
      <c r="A57" s="50">
        <v>34182</v>
      </c>
      <c r="B57" s="43">
        <v>79.5</v>
      </c>
      <c r="D57" s="50">
        <v>34182</v>
      </c>
      <c r="E57" s="43">
        <v>131.30000000000001</v>
      </c>
    </row>
    <row r="58" spans="1:5" x14ac:dyDescent="0.25">
      <c r="A58" s="50">
        <v>34213</v>
      </c>
      <c r="B58" s="43">
        <v>79.2</v>
      </c>
      <c r="D58" s="50">
        <v>34213</v>
      </c>
      <c r="E58" s="43">
        <v>131.5</v>
      </c>
    </row>
    <row r="59" spans="1:5" x14ac:dyDescent="0.25">
      <c r="A59" s="50">
        <v>34243</v>
      </c>
      <c r="B59" s="43">
        <v>79</v>
      </c>
      <c r="D59" s="50">
        <v>34243</v>
      </c>
      <c r="E59" s="43">
        <v>131.5</v>
      </c>
    </row>
    <row r="60" spans="1:5" x14ac:dyDescent="0.25">
      <c r="A60" s="50">
        <v>34274</v>
      </c>
      <c r="B60" s="43">
        <v>79.400000000000006</v>
      </c>
      <c r="D60" s="50">
        <v>34274</v>
      </c>
      <c r="E60" s="43">
        <v>131.80000000000001</v>
      </c>
    </row>
    <row r="61" spans="1:5" x14ac:dyDescent="0.25">
      <c r="A61" s="50">
        <v>34304</v>
      </c>
      <c r="B61" s="43">
        <v>79.8</v>
      </c>
      <c r="D61" s="50">
        <v>34304</v>
      </c>
      <c r="E61" s="43">
        <v>131.9</v>
      </c>
    </row>
    <row r="62" spans="1:5" x14ac:dyDescent="0.25">
      <c r="A62" s="50">
        <v>34335</v>
      </c>
      <c r="B62" s="43">
        <v>79.900000000000006</v>
      </c>
      <c r="D62" s="50">
        <v>34335</v>
      </c>
      <c r="E62" s="43">
        <v>131.9</v>
      </c>
    </row>
    <row r="63" spans="1:5" x14ac:dyDescent="0.25">
      <c r="A63" s="50">
        <v>34366</v>
      </c>
      <c r="B63" s="43">
        <v>79.8</v>
      </c>
      <c r="D63" s="50">
        <v>34366</v>
      </c>
      <c r="E63" s="43">
        <v>132</v>
      </c>
    </row>
    <row r="64" spans="1:5" x14ac:dyDescent="0.25">
      <c r="A64" s="50">
        <v>34394</v>
      </c>
      <c r="B64" s="43">
        <v>79.8</v>
      </c>
      <c r="D64" s="50">
        <v>34394</v>
      </c>
      <c r="E64" s="43">
        <v>132.1</v>
      </c>
    </row>
    <row r="65" spans="1:5" x14ac:dyDescent="0.25">
      <c r="A65" s="50">
        <v>34425</v>
      </c>
      <c r="B65" s="43">
        <v>79.8</v>
      </c>
      <c r="D65" s="50">
        <v>34425</v>
      </c>
      <c r="E65" s="43">
        <v>132.19999999999999</v>
      </c>
    </row>
    <row r="66" spans="1:5" x14ac:dyDescent="0.25">
      <c r="A66" s="50">
        <v>34455</v>
      </c>
      <c r="B66" s="43">
        <v>79.8</v>
      </c>
      <c r="D66" s="50">
        <v>34455</v>
      </c>
      <c r="E66" s="43">
        <v>132.19999999999999</v>
      </c>
    </row>
    <row r="67" spans="1:5" x14ac:dyDescent="0.25">
      <c r="A67" s="50">
        <v>34486</v>
      </c>
      <c r="B67" s="43">
        <v>80.2</v>
      </c>
      <c r="D67" s="50">
        <v>34486</v>
      </c>
      <c r="E67" s="43">
        <v>133.1</v>
      </c>
    </row>
    <row r="68" spans="1:5" x14ac:dyDescent="0.25">
      <c r="A68" s="50">
        <v>34516</v>
      </c>
      <c r="B68" s="43">
        <v>80.099999999999994</v>
      </c>
      <c r="D68" s="50">
        <v>34516</v>
      </c>
      <c r="E68" s="43">
        <v>133.1</v>
      </c>
    </row>
    <row r="69" spans="1:5" x14ac:dyDescent="0.25">
      <c r="A69" s="50">
        <v>34547</v>
      </c>
      <c r="B69" s="43">
        <v>80</v>
      </c>
      <c r="D69" s="50">
        <v>34547</v>
      </c>
      <c r="E69" s="43">
        <v>133.19999999999999</v>
      </c>
    </row>
    <row r="70" spans="1:5" x14ac:dyDescent="0.25">
      <c r="A70" s="50">
        <v>34578</v>
      </c>
      <c r="B70" s="43">
        <v>80</v>
      </c>
      <c r="D70" s="50">
        <v>34578</v>
      </c>
      <c r="E70" s="43">
        <v>133.30000000000001</v>
      </c>
    </row>
    <row r="71" spans="1:5" x14ac:dyDescent="0.25">
      <c r="A71" s="50">
        <v>34608</v>
      </c>
      <c r="B71" s="43">
        <v>80.3</v>
      </c>
      <c r="D71" s="50">
        <v>34608</v>
      </c>
      <c r="E71" s="43">
        <v>133.6</v>
      </c>
    </row>
    <row r="72" spans="1:5" x14ac:dyDescent="0.25">
      <c r="A72" s="50">
        <v>34639</v>
      </c>
      <c r="B72" s="43">
        <v>80.3</v>
      </c>
      <c r="D72" s="50">
        <v>34639</v>
      </c>
      <c r="E72" s="43">
        <v>133.69999999999999</v>
      </c>
    </row>
    <row r="73" spans="1:5" x14ac:dyDescent="0.25">
      <c r="A73" s="50">
        <v>34669</v>
      </c>
      <c r="B73" s="43">
        <v>80.099999999999994</v>
      </c>
      <c r="D73" s="50">
        <v>34669</v>
      </c>
      <c r="E73" s="43">
        <v>133.80000000000001</v>
      </c>
    </row>
    <row r="74" spans="1:5" x14ac:dyDescent="0.25">
      <c r="A74" s="50">
        <v>34700</v>
      </c>
      <c r="B74" s="43">
        <v>79.8</v>
      </c>
      <c r="D74" s="50">
        <v>34700</v>
      </c>
      <c r="E74" s="43">
        <v>133.9</v>
      </c>
    </row>
    <row r="75" spans="1:5" x14ac:dyDescent="0.25">
      <c r="A75" s="50">
        <v>34731</v>
      </c>
      <c r="B75" s="43">
        <v>80.3</v>
      </c>
      <c r="D75" s="50">
        <v>34731</v>
      </c>
      <c r="E75" s="43">
        <v>134.80000000000001</v>
      </c>
    </row>
    <row r="76" spans="1:5" x14ac:dyDescent="0.25">
      <c r="A76" s="50">
        <v>34759</v>
      </c>
      <c r="B76" s="43">
        <v>81.5</v>
      </c>
      <c r="D76" s="50">
        <v>34759</v>
      </c>
      <c r="E76" s="43">
        <v>136.6</v>
      </c>
    </row>
    <row r="77" spans="1:5" x14ac:dyDescent="0.25">
      <c r="A77" s="50">
        <v>34790</v>
      </c>
      <c r="B77" s="43">
        <v>81.900000000000006</v>
      </c>
      <c r="D77" s="50">
        <v>34790</v>
      </c>
      <c r="E77" s="43">
        <v>137.30000000000001</v>
      </c>
    </row>
    <row r="78" spans="1:5" x14ac:dyDescent="0.25">
      <c r="A78" s="50">
        <v>34820</v>
      </c>
      <c r="B78" s="43">
        <v>82.7</v>
      </c>
      <c r="D78" s="50">
        <v>34820</v>
      </c>
      <c r="E78" s="43">
        <v>138.80000000000001</v>
      </c>
    </row>
    <row r="79" spans="1:5" x14ac:dyDescent="0.25">
      <c r="A79" s="50">
        <v>34851</v>
      </c>
      <c r="B79" s="43">
        <v>83</v>
      </c>
      <c r="D79" s="50">
        <v>34851</v>
      </c>
      <c r="E79" s="43">
        <v>139.6</v>
      </c>
    </row>
    <row r="80" spans="1:5" x14ac:dyDescent="0.25">
      <c r="A80" s="50">
        <v>34881</v>
      </c>
      <c r="B80" s="43">
        <v>82.8</v>
      </c>
      <c r="D80" s="50">
        <v>34881</v>
      </c>
      <c r="E80" s="43">
        <v>139.69999999999999</v>
      </c>
    </row>
    <row r="81" spans="1:5" x14ac:dyDescent="0.25">
      <c r="A81" s="50">
        <v>34912</v>
      </c>
      <c r="B81" s="43">
        <v>82.8</v>
      </c>
      <c r="D81" s="50">
        <v>34912</v>
      </c>
      <c r="E81" s="43">
        <v>140.30000000000001</v>
      </c>
    </row>
    <row r="82" spans="1:5" x14ac:dyDescent="0.25">
      <c r="A82" s="50">
        <v>34943</v>
      </c>
      <c r="B82" s="43">
        <v>82.8</v>
      </c>
      <c r="D82" s="50">
        <v>34943</v>
      </c>
      <c r="E82" s="43">
        <v>140.80000000000001</v>
      </c>
    </row>
    <row r="83" spans="1:5" x14ac:dyDescent="0.25">
      <c r="A83" s="50">
        <v>34973</v>
      </c>
      <c r="B83" s="43">
        <v>83</v>
      </c>
      <c r="D83" s="50">
        <v>34973</v>
      </c>
      <c r="E83" s="43">
        <v>141.19999999999999</v>
      </c>
    </row>
    <row r="84" spans="1:5" x14ac:dyDescent="0.25">
      <c r="A84" s="50">
        <v>35004</v>
      </c>
      <c r="B84" s="43">
        <v>83.3</v>
      </c>
      <c r="D84" s="50">
        <v>35004</v>
      </c>
      <c r="E84" s="43">
        <v>141.5</v>
      </c>
    </row>
    <row r="85" spans="1:5" x14ac:dyDescent="0.25">
      <c r="A85" s="50">
        <v>35034</v>
      </c>
      <c r="B85" s="43">
        <v>83.3</v>
      </c>
      <c r="D85" s="50">
        <v>35034</v>
      </c>
      <c r="E85" s="43">
        <v>141.80000000000001</v>
      </c>
    </row>
    <row r="86" spans="1:5" x14ac:dyDescent="0.25">
      <c r="A86" s="50">
        <v>35065</v>
      </c>
      <c r="B86" s="43">
        <v>86</v>
      </c>
      <c r="D86" s="50">
        <v>35065</v>
      </c>
      <c r="E86" s="43">
        <v>146.69999999999999</v>
      </c>
    </row>
    <row r="87" spans="1:5" x14ac:dyDescent="0.25">
      <c r="A87" s="50">
        <v>35096</v>
      </c>
      <c r="B87" s="43">
        <v>85.9</v>
      </c>
      <c r="D87" s="50">
        <v>35096</v>
      </c>
      <c r="E87" s="43">
        <v>146.9</v>
      </c>
    </row>
    <row r="88" spans="1:5" x14ac:dyDescent="0.25">
      <c r="A88" s="50">
        <v>35125</v>
      </c>
      <c r="B88" s="43">
        <v>86.1</v>
      </c>
      <c r="D88" s="50">
        <v>35125</v>
      </c>
      <c r="E88" s="43">
        <v>147.4</v>
      </c>
    </row>
    <row r="89" spans="1:5" x14ac:dyDescent="0.25">
      <c r="A89" s="50">
        <v>35156</v>
      </c>
      <c r="B89" s="43">
        <v>85.7</v>
      </c>
      <c r="D89" s="50">
        <v>35156</v>
      </c>
      <c r="E89" s="43">
        <v>147.4</v>
      </c>
    </row>
    <row r="90" spans="1:5" x14ac:dyDescent="0.25">
      <c r="A90" s="50">
        <v>35186</v>
      </c>
      <c r="B90" s="43">
        <v>85.8</v>
      </c>
      <c r="D90" s="50">
        <v>35186</v>
      </c>
      <c r="E90" s="43">
        <v>147.80000000000001</v>
      </c>
    </row>
    <row r="91" spans="1:5" x14ac:dyDescent="0.25">
      <c r="A91" s="50">
        <v>35217</v>
      </c>
      <c r="B91" s="43">
        <v>85.8</v>
      </c>
      <c r="D91" s="50">
        <v>35217</v>
      </c>
      <c r="E91" s="43">
        <v>147.9</v>
      </c>
    </row>
    <row r="92" spans="1:5" x14ac:dyDescent="0.25">
      <c r="A92" s="50">
        <v>35247</v>
      </c>
      <c r="B92" s="43">
        <v>85.5</v>
      </c>
      <c r="D92" s="50">
        <v>35247</v>
      </c>
      <c r="E92" s="43">
        <v>147.9</v>
      </c>
    </row>
    <row r="93" spans="1:5" x14ac:dyDescent="0.25">
      <c r="A93" s="50">
        <v>35278</v>
      </c>
      <c r="B93" s="43">
        <v>85.1</v>
      </c>
      <c r="D93" s="50">
        <v>35278</v>
      </c>
      <c r="E93" s="43">
        <v>147.9</v>
      </c>
    </row>
    <row r="94" spans="1:5" x14ac:dyDescent="0.25">
      <c r="A94" s="50">
        <v>35309</v>
      </c>
      <c r="B94" s="43">
        <v>85.1</v>
      </c>
      <c r="D94" s="50">
        <v>35309</v>
      </c>
      <c r="E94" s="43">
        <v>148</v>
      </c>
    </row>
    <row r="95" spans="1:5" x14ac:dyDescent="0.25">
      <c r="A95" s="50">
        <v>35339</v>
      </c>
      <c r="B95" s="43">
        <v>85.1</v>
      </c>
      <c r="D95" s="50">
        <v>35339</v>
      </c>
      <c r="E95" s="43">
        <v>148.19999999999999</v>
      </c>
    </row>
    <row r="96" spans="1:5" x14ac:dyDescent="0.25">
      <c r="A96" s="50">
        <v>35370</v>
      </c>
      <c r="B96" s="43">
        <v>85.3</v>
      </c>
      <c r="D96" s="50">
        <v>35370</v>
      </c>
      <c r="E96" s="43">
        <v>148.19999999999999</v>
      </c>
    </row>
    <row r="97" spans="1:5" x14ac:dyDescent="0.25">
      <c r="A97" s="50">
        <v>35400</v>
      </c>
      <c r="B97" s="43">
        <v>85.6</v>
      </c>
      <c r="D97" s="50">
        <v>35400</v>
      </c>
      <c r="E97" s="43">
        <v>148.69999999999999</v>
      </c>
    </row>
    <row r="98" spans="1:5" x14ac:dyDescent="0.25">
      <c r="A98" s="50">
        <v>35431</v>
      </c>
      <c r="B98" s="43">
        <v>85.5</v>
      </c>
      <c r="D98" s="50">
        <v>35431</v>
      </c>
      <c r="E98" s="43">
        <v>148.80000000000001</v>
      </c>
    </row>
    <row r="99" spans="1:5" x14ac:dyDescent="0.25">
      <c r="A99" s="50">
        <v>35462</v>
      </c>
      <c r="B99" s="43">
        <v>85.6</v>
      </c>
      <c r="D99" s="50">
        <v>35462</v>
      </c>
      <c r="E99" s="43">
        <v>148.9</v>
      </c>
    </row>
    <row r="100" spans="1:5" x14ac:dyDescent="0.25">
      <c r="A100" s="50">
        <v>35490</v>
      </c>
      <c r="B100" s="43">
        <v>85.6</v>
      </c>
      <c r="D100" s="50">
        <v>35490</v>
      </c>
      <c r="E100" s="43">
        <v>149.5</v>
      </c>
    </row>
    <row r="101" spans="1:5" x14ac:dyDescent="0.25">
      <c r="A101" s="50">
        <v>35521</v>
      </c>
      <c r="B101" s="43">
        <v>88</v>
      </c>
      <c r="D101" s="50">
        <v>35521</v>
      </c>
      <c r="E101" s="43">
        <v>154.1</v>
      </c>
    </row>
    <row r="102" spans="1:5" x14ac:dyDescent="0.25">
      <c r="A102" s="50">
        <v>35551</v>
      </c>
      <c r="B102" s="43">
        <v>89.5</v>
      </c>
      <c r="D102" s="50">
        <v>35551</v>
      </c>
      <c r="E102" s="43">
        <v>156.69999999999999</v>
      </c>
    </row>
    <row r="103" spans="1:5" x14ac:dyDescent="0.25">
      <c r="A103" s="50">
        <v>35582</v>
      </c>
      <c r="B103" s="43">
        <v>89.6</v>
      </c>
      <c r="D103" s="50">
        <v>35582</v>
      </c>
      <c r="E103" s="43">
        <v>157.1</v>
      </c>
    </row>
    <row r="104" spans="1:5" x14ac:dyDescent="0.25">
      <c r="A104" s="50">
        <v>35612</v>
      </c>
      <c r="B104" s="43">
        <v>89.8</v>
      </c>
      <c r="D104" s="50">
        <v>35612</v>
      </c>
      <c r="E104" s="43">
        <v>157.9</v>
      </c>
    </row>
    <row r="105" spans="1:5" x14ac:dyDescent="0.25">
      <c r="A105" s="50">
        <v>35643</v>
      </c>
      <c r="B105" s="43">
        <v>89.6</v>
      </c>
      <c r="D105" s="50">
        <v>35643</v>
      </c>
      <c r="E105" s="43">
        <v>158</v>
      </c>
    </row>
    <row r="106" spans="1:5" x14ac:dyDescent="0.25">
      <c r="A106" s="50">
        <v>35674</v>
      </c>
      <c r="B106" s="43">
        <v>89.5</v>
      </c>
      <c r="D106" s="50">
        <v>35674</v>
      </c>
      <c r="E106" s="43">
        <v>158.5</v>
      </c>
    </row>
    <row r="107" spans="1:5" x14ac:dyDescent="0.25">
      <c r="A107" s="50">
        <v>35704</v>
      </c>
      <c r="B107" s="43">
        <v>89.9</v>
      </c>
      <c r="D107" s="50">
        <v>35704</v>
      </c>
      <c r="E107" s="43">
        <v>159.30000000000001</v>
      </c>
    </row>
    <row r="108" spans="1:5" x14ac:dyDescent="0.25">
      <c r="A108" s="50">
        <v>35735</v>
      </c>
      <c r="B108" s="43">
        <v>90.3</v>
      </c>
      <c r="D108" s="50">
        <v>35735</v>
      </c>
      <c r="E108" s="43">
        <v>159.80000000000001</v>
      </c>
    </row>
    <row r="109" spans="1:5" x14ac:dyDescent="0.25">
      <c r="A109" s="50">
        <v>35765</v>
      </c>
      <c r="B109" s="43">
        <v>90.6</v>
      </c>
      <c r="D109" s="50">
        <v>35765</v>
      </c>
      <c r="E109" s="43">
        <v>160.69999999999999</v>
      </c>
    </row>
    <row r="110" spans="1:5" x14ac:dyDescent="0.25">
      <c r="A110" s="50">
        <v>35796</v>
      </c>
      <c r="B110" s="43">
        <v>94.5</v>
      </c>
      <c r="D110" s="50">
        <v>35796</v>
      </c>
      <c r="E110" s="43">
        <v>167.9</v>
      </c>
    </row>
    <row r="111" spans="1:5" x14ac:dyDescent="0.25">
      <c r="A111" s="50">
        <v>35827</v>
      </c>
      <c r="B111" s="43">
        <v>94.7</v>
      </c>
      <c r="D111" s="50">
        <v>35827</v>
      </c>
      <c r="E111" s="43">
        <v>168.4</v>
      </c>
    </row>
    <row r="112" spans="1:5" x14ac:dyDescent="0.25">
      <c r="A112" s="50">
        <v>35855</v>
      </c>
      <c r="B112" s="43">
        <v>94.6</v>
      </c>
      <c r="D112" s="50">
        <v>35855</v>
      </c>
      <c r="E112" s="43">
        <v>168.7</v>
      </c>
    </row>
    <row r="113" spans="1:5" x14ac:dyDescent="0.25">
      <c r="A113" s="50">
        <v>35886</v>
      </c>
      <c r="B113" s="43">
        <v>94.6</v>
      </c>
      <c r="D113" s="50">
        <v>35886</v>
      </c>
      <c r="E113" s="43">
        <v>169.2</v>
      </c>
    </row>
    <row r="114" spans="1:5" x14ac:dyDescent="0.25">
      <c r="A114" s="50">
        <v>35916</v>
      </c>
      <c r="B114" s="43">
        <v>94.5</v>
      </c>
      <c r="D114" s="50">
        <v>35916</v>
      </c>
      <c r="E114" s="43">
        <v>169.4</v>
      </c>
    </row>
    <row r="115" spans="1:5" x14ac:dyDescent="0.25">
      <c r="A115" s="50">
        <v>35947</v>
      </c>
      <c r="B115" s="43">
        <v>94.8</v>
      </c>
      <c r="D115" s="50">
        <v>35947</v>
      </c>
      <c r="E115" s="43">
        <v>169.9</v>
      </c>
    </row>
    <row r="116" spans="1:5" x14ac:dyDescent="0.25">
      <c r="A116" s="50">
        <v>35977</v>
      </c>
      <c r="B116" s="43">
        <v>95.5</v>
      </c>
      <c r="D116" s="50">
        <v>35977</v>
      </c>
      <c r="E116" s="43">
        <v>170.4</v>
      </c>
    </row>
    <row r="117" spans="1:5" x14ac:dyDescent="0.25">
      <c r="A117" s="50">
        <v>36008</v>
      </c>
      <c r="B117" s="43">
        <v>96.2</v>
      </c>
      <c r="D117" s="50">
        <v>36008</v>
      </c>
      <c r="E117" s="43">
        <v>171.4</v>
      </c>
    </row>
    <row r="118" spans="1:5" x14ac:dyDescent="0.25">
      <c r="A118" s="50">
        <v>36039</v>
      </c>
      <c r="B118" s="43">
        <v>96.1</v>
      </c>
      <c r="D118" s="50">
        <v>36039</v>
      </c>
      <c r="E118" s="43">
        <v>171.7</v>
      </c>
    </row>
    <row r="119" spans="1:5" x14ac:dyDescent="0.25">
      <c r="A119" s="50">
        <v>36069</v>
      </c>
      <c r="B119" s="43">
        <v>96</v>
      </c>
      <c r="D119" s="50">
        <v>36069</v>
      </c>
      <c r="E119" s="43">
        <v>172.1</v>
      </c>
    </row>
    <row r="120" spans="1:5" x14ac:dyDescent="0.25">
      <c r="A120" s="50">
        <v>36100</v>
      </c>
      <c r="B120" s="43">
        <v>96.2</v>
      </c>
      <c r="D120" s="50">
        <v>36100</v>
      </c>
      <c r="E120" s="43">
        <v>172.5</v>
      </c>
    </row>
    <row r="121" spans="1:5" x14ac:dyDescent="0.25">
      <c r="A121" s="50">
        <v>36130</v>
      </c>
      <c r="B121" s="43">
        <v>96.5</v>
      </c>
      <c r="D121" s="50">
        <v>36130</v>
      </c>
      <c r="E121" s="43">
        <v>173.3</v>
      </c>
    </row>
    <row r="122" spans="1:5" x14ac:dyDescent="0.25">
      <c r="A122" s="50">
        <v>36161</v>
      </c>
      <c r="B122" s="43">
        <v>100.2</v>
      </c>
      <c r="D122" s="50">
        <v>36161</v>
      </c>
      <c r="E122" s="43">
        <v>180.4</v>
      </c>
    </row>
    <row r="123" spans="1:5" x14ac:dyDescent="0.25">
      <c r="A123" s="50">
        <v>36192</v>
      </c>
      <c r="B123" s="43">
        <v>100.3</v>
      </c>
      <c r="D123" s="50">
        <v>36192</v>
      </c>
      <c r="E123" s="43">
        <v>180.9</v>
      </c>
    </row>
    <row r="124" spans="1:5" x14ac:dyDescent="0.25">
      <c r="A124" s="50">
        <v>36220</v>
      </c>
      <c r="B124" s="43">
        <v>100</v>
      </c>
      <c r="D124" s="50">
        <v>36220</v>
      </c>
      <c r="E124" s="43">
        <v>181.2</v>
      </c>
    </row>
    <row r="125" spans="1:5" x14ac:dyDescent="0.25">
      <c r="A125" s="50">
        <v>36251</v>
      </c>
      <c r="B125" s="43">
        <v>99.6</v>
      </c>
      <c r="D125" s="50">
        <v>36251</v>
      </c>
      <c r="E125" s="43">
        <v>181.4</v>
      </c>
    </row>
    <row r="126" spans="1:5" x14ac:dyDescent="0.25">
      <c r="A126" s="50">
        <v>36281</v>
      </c>
      <c r="B126" s="43">
        <v>99.1</v>
      </c>
      <c r="D126" s="50">
        <v>36281</v>
      </c>
      <c r="E126" s="43">
        <v>181.6</v>
      </c>
    </row>
    <row r="127" spans="1:5" x14ac:dyDescent="0.25">
      <c r="A127" s="50">
        <v>36312</v>
      </c>
      <c r="B127" s="43">
        <v>98.6</v>
      </c>
      <c r="D127" s="50">
        <v>36312</v>
      </c>
      <c r="E127" s="43">
        <v>181.8</v>
      </c>
    </row>
    <row r="128" spans="1:5" x14ac:dyDescent="0.25">
      <c r="A128" s="50">
        <v>36342</v>
      </c>
      <c r="B128" s="43">
        <v>98.3</v>
      </c>
      <c r="D128" s="50">
        <v>36342</v>
      </c>
      <c r="E128" s="43">
        <v>182</v>
      </c>
    </row>
    <row r="129" spans="1:5" x14ac:dyDescent="0.25">
      <c r="A129" s="50">
        <v>36373</v>
      </c>
      <c r="B129" s="43">
        <v>97.8</v>
      </c>
      <c r="D129" s="50">
        <v>36373</v>
      </c>
      <c r="E129" s="43">
        <v>182.2</v>
      </c>
    </row>
    <row r="130" spans="1:5" x14ac:dyDescent="0.25">
      <c r="A130" s="50">
        <v>36404</v>
      </c>
      <c r="B130" s="43">
        <v>97.2</v>
      </c>
      <c r="D130" s="50">
        <v>36404</v>
      </c>
      <c r="E130" s="43">
        <v>182.5</v>
      </c>
    </row>
    <row r="131" spans="1:5" x14ac:dyDescent="0.25">
      <c r="A131" s="50">
        <v>36434</v>
      </c>
      <c r="B131" s="43">
        <v>97.1</v>
      </c>
      <c r="D131" s="50">
        <v>36434</v>
      </c>
      <c r="E131" s="43">
        <v>182.9</v>
      </c>
    </row>
    <row r="132" spans="1:5" x14ac:dyDescent="0.25">
      <c r="A132" s="50">
        <v>36465</v>
      </c>
      <c r="B132" s="43">
        <v>97.2</v>
      </c>
      <c r="D132" s="50">
        <v>36465</v>
      </c>
      <c r="E132" s="43">
        <v>183.5</v>
      </c>
    </row>
    <row r="133" spans="1:5" x14ac:dyDescent="0.25">
      <c r="A133" s="50">
        <v>36495</v>
      </c>
      <c r="B133" s="43">
        <v>96.9</v>
      </c>
      <c r="D133" s="50">
        <v>36495</v>
      </c>
      <c r="E133" s="43">
        <v>184</v>
      </c>
    </row>
    <row r="134" spans="1:5" x14ac:dyDescent="0.25">
      <c r="A134" s="50">
        <v>36526</v>
      </c>
      <c r="B134" s="43">
        <v>98.2</v>
      </c>
      <c r="D134" s="50">
        <v>36526</v>
      </c>
      <c r="E134" s="43">
        <v>186.9</v>
      </c>
    </row>
    <row r="135" spans="1:5" x14ac:dyDescent="0.25">
      <c r="A135" s="50">
        <v>36557</v>
      </c>
      <c r="B135" s="43">
        <v>99.2</v>
      </c>
      <c r="D135" s="50">
        <v>36557</v>
      </c>
      <c r="E135" s="43">
        <v>189.3</v>
      </c>
    </row>
    <row r="136" spans="1:5" x14ac:dyDescent="0.25">
      <c r="A136" s="50">
        <v>36586</v>
      </c>
      <c r="B136" s="43">
        <v>98.7</v>
      </c>
      <c r="D136" s="50">
        <v>36586</v>
      </c>
      <c r="E136" s="43">
        <v>189.6</v>
      </c>
    </row>
    <row r="137" spans="1:5" x14ac:dyDescent="0.25">
      <c r="A137" s="50">
        <v>36617</v>
      </c>
      <c r="B137" s="43">
        <v>99</v>
      </c>
      <c r="D137" s="50">
        <v>36617</v>
      </c>
      <c r="E137" s="43">
        <v>191.1</v>
      </c>
    </row>
    <row r="138" spans="1:5" x14ac:dyDescent="0.25">
      <c r="A138" s="50">
        <v>36647</v>
      </c>
      <c r="B138" s="43">
        <v>100.4</v>
      </c>
      <c r="D138" s="50">
        <v>36647</v>
      </c>
      <c r="E138" s="43">
        <v>194.5</v>
      </c>
    </row>
    <row r="139" spans="1:5" x14ac:dyDescent="0.25">
      <c r="A139" s="50">
        <v>36678</v>
      </c>
      <c r="B139" s="43">
        <v>100.6</v>
      </c>
      <c r="D139" s="50">
        <v>36678</v>
      </c>
      <c r="E139" s="43">
        <v>195.7</v>
      </c>
    </row>
    <row r="140" spans="1:5" x14ac:dyDescent="0.25">
      <c r="A140" s="50">
        <v>36708</v>
      </c>
      <c r="B140" s="43">
        <v>100.9</v>
      </c>
      <c r="D140" s="50">
        <v>36708</v>
      </c>
      <c r="E140" s="43">
        <v>196.4</v>
      </c>
    </row>
    <row r="141" spans="1:5" x14ac:dyDescent="0.25">
      <c r="A141" s="50">
        <v>36739</v>
      </c>
      <c r="B141" s="43">
        <v>101.2</v>
      </c>
      <c r="D141" s="50">
        <v>36739</v>
      </c>
      <c r="E141" s="43">
        <v>196.6</v>
      </c>
    </row>
    <row r="142" spans="1:5" x14ac:dyDescent="0.25">
      <c r="A142" s="50">
        <v>36770</v>
      </c>
      <c r="B142" s="43">
        <v>100.7</v>
      </c>
      <c r="D142" s="50">
        <v>36770</v>
      </c>
      <c r="E142" s="43">
        <v>196.8</v>
      </c>
    </row>
    <row r="143" spans="1:5" x14ac:dyDescent="0.25">
      <c r="A143" s="50">
        <v>36800</v>
      </c>
      <c r="B143" s="43">
        <v>100.2</v>
      </c>
      <c r="D143" s="50">
        <v>36800</v>
      </c>
      <c r="E143" s="43">
        <v>197.2</v>
      </c>
    </row>
    <row r="144" spans="1:5" x14ac:dyDescent="0.25">
      <c r="A144" s="50">
        <v>36831</v>
      </c>
      <c r="B144" s="43">
        <v>100.2</v>
      </c>
      <c r="D144" s="50">
        <v>36831</v>
      </c>
      <c r="E144" s="43">
        <v>197.4</v>
      </c>
    </row>
    <row r="145" spans="1:5" x14ac:dyDescent="0.25">
      <c r="A145" s="50">
        <v>36861</v>
      </c>
      <c r="B145" s="43">
        <v>100.4</v>
      </c>
      <c r="D145" s="50">
        <v>36861</v>
      </c>
      <c r="E145" s="43">
        <v>198</v>
      </c>
    </row>
    <row r="146" spans="1:5" x14ac:dyDescent="0.25">
      <c r="A146" s="50">
        <v>36892</v>
      </c>
      <c r="B146" s="43">
        <v>103.4</v>
      </c>
      <c r="D146" s="50">
        <v>36892</v>
      </c>
      <c r="E146" s="43">
        <v>204.2</v>
      </c>
    </row>
    <row r="147" spans="1:5" x14ac:dyDescent="0.25">
      <c r="A147" s="50">
        <v>36923</v>
      </c>
      <c r="B147" s="43">
        <v>103.3</v>
      </c>
      <c r="D147" s="50">
        <v>36923</v>
      </c>
      <c r="E147" s="43">
        <v>204.8</v>
      </c>
    </row>
    <row r="148" spans="1:5" x14ac:dyDescent="0.25">
      <c r="A148" s="50">
        <v>36951</v>
      </c>
      <c r="B148" s="43">
        <v>103.5</v>
      </c>
      <c r="D148" s="50">
        <v>36951</v>
      </c>
      <c r="E148" s="43">
        <v>207</v>
      </c>
    </row>
    <row r="149" spans="1:5" x14ac:dyDescent="0.25">
      <c r="A149" s="50">
        <v>36982</v>
      </c>
      <c r="B149" s="43">
        <v>102.9</v>
      </c>
      <c r="D149" s="50">
        <v>36982</v>
      </c>
      <c r="E149" s="43">
        <v>208.7</v>
      </c>
    </row>
    <row r="150" spans="1:5" x14ac:dyDescent="0.25">
      <c r="A150" s="50">
        <v>37012</v>
      </c>
      <c r="B150" s="43">
        <v>102.1</v>
      </c>
      <c r="D150" s="50">
        <v>37012</v>
      </c>
      <c r="E150" s="43">
        <v>210</v>
      </c>
    </row>
    <row r="151" spans="1:5" x14ac:dyDescent="0.25">
      <c r="A151" s="50">
        <v>37043</v>
      </c>
      <c r="B151" s="43">
        <v>101.8</v>
      </c>
      <c r="D151" s="50">
        <v>37043</v>
      </c>
      <c r="E151" s="43">
        <v>211.7</v>
      </c>
    </row>
    <row r="152" spans="1:5" x14ac:dyDescent="0.25">
      <c r="A152" s="50">
        <v>37073</v>
      </c>
      <c r="B152" s="43">
        <v>101.5</v>
      </c>
      <c r="D152" s="50">
        <v>37073</v>
      </c>
      <c r="E152" s="43">
        <v>212.4</v>
      </c>
    </row>
    <row r="153" spans="1:5" x14ac:dyDescent="0.25">
      <c r="A153" s="50">
        <v>37104</v>
      </c>
      <c r="B153" s="43">
        <v>101.8</v>
      </c>
      <c r="D153" s="50">
        <v>37104</v>
      </c>
      <c r="E153" s="43">
        <v>213.9</v>
      </c>
    </row>
    <row r="154" spans="1:5" x14ac:dyDescent="0.25">
      <c r="A154" s="50">
        <v>37135</v>
      </c>
      <c r="B154" s="43">
        <v>101.5</v>
      </c>
      <c r="D154" s="50">
        <v>37135</v>
      </c>
      <c r="E154" s="43">
        <v>214.8</v>
      </c>
    </row>
    <row r="155" spans="1:5" x14ac:dyDescent="0.25">
      <c r="A155" s="50">
        <v>37165</v>
      </c>
      <c r="B155" s="43">
        <v>101.2</v>
      </c>
      <c r="D155" s="50">
        <v>37165</v>
      </c>
      <c r="E155" s="43">
        <v>215.2</v>
      </c>
    </row>
    <row r="156" spans="1:5" x14ac:dyDescent="0.25">
      <c r="A156" s="50">
        <v>37196</v>
      </c>
      <c r="B156" s="43">
        <v>101.1</v>
      </c>
      <c r="D156" s="50">
        <v>37196</v>
      </c>
      <c r="E156" s="43">
        <v>215.9</v>
      </c>
    </row>
    <row r="157" spans="1:5" x14ac:dyDescent="0.25">
      <c r="A157" s="50">
        <v>37226</v>
      </c>
      <c r="B157" s="43">
        <v>100.9</v>
      </c>
      <c r="D157" s="50">
        <v>37226</v>
      </c>
      <c r="E157" s="43">
        <v>217</v>
      </c>
    </row>
    <row r="158" spans="1:5" x14ac:dyDescent="0.25">
      <c r="A158" s="50">
        <v>37257</v>
      </c>
      <c r="B158" s="43">
        <v>104.2</v>
      </c>
      <c r="D158" s="50">
        <v>37257</v>
      </c>
      <c r="E158" s="43">
        <v>224.6</v>
      </c>
    </row>
    <row r="159" spans="1:5" x14ac:dyDescent="0.25">
      <c r="A159" s="50">
        <v>37288</v>
      </c>
      <c r="B159" s="43">
        <v>104.2</v>
      </c>
      <c r="D159" s="50">
        <v>37288</v>
      </c>
      <c r="E159" s="43">
        <v>224.8</v>
      </c>
    </row>
    <row r="160" spans="1:5" x14ac:dyDescent="0.25">
      <c r="A160" s="50">
        <v>37316</v>
      </c>
      <c r="B160" s="43">
        <v>104</v>
      </c>
      <c r="D160" s="50">
        <v>37316</v>
      </c>
      <c r="E160" s="43">
        <v>225</v>
      </c>
    </row>
    <row r="161" spans="1:5" x14ac:dyDescent="0.25">
      <c r="A161" s="50">
        <v>37347</v>
      </c>
      <c r="B161" s="43">
        <v>104.2</v>
      </c>
      <c r="D161" s="50">
        <v>37347</v>
      </c>
      <c r="E161" s="43">
        <v>225.4</v>
      </c>
    </row>
    <row r="162" spans="1:5" x14ac:dyDescent="0.25">
      <c r="A162" s="50">
        <v>37377</v>
      </c>
      <c r="B162" s="43">
        <v>104.2</v>
      </c>
      <c r="D162" s="50">
        <v>37377</v>
      </c>
      <c r="E162" s="43">
        <v>225.8</v>
      </c>
    </row>
    <row r="163" spans="1:5" x14ac:dyDescent="0.25">
      <c r="A163" s="50">
        <v>37408</v>
      </c>
      <c r="B163" s="43">
        <v>104.1</v>
      </c>
      <c r="D163" s="50">
        <v>37408</v>
      </c>
      <c r="E163" s="43">
        <v>226.3</v>
      </c>
    </row>
    <row r="164" spans="1:5" x14ac:dyDescent="0.25">
      <c r="A164" s="50">
        <v>37438</v>
      </c>
      <c r="B164" s="43">
        <v>104.5</v>
      </c>
      <c r="D164" s="50">
        <v>37438</v>
      </c>
      <c r="E164" s="43">
        <v>226.5</v>
      </c>
    </row>
    <row r="165" spans="1:5" x14ac:dyDescent="0.25">
      <c r="A165" s="50">
        <v>37469</v>
      </c>
      <c r="B165" s="43">
        <v>104.6</v>
      </c>
      <c r="D165" s="50">
        <v>37469</v>
      </c>
      <c r="E165" s="43">
        <v>226.7</v>
      </c>
    </row>
    <row r="166" spans="1:5" x14ac:dyDescent="0.25">
      <c r="A166" s="50">
        <v>37500</v>
      </c>
      <c r="B166" s="43">
        <v>104.3</v>
      </c>
      <c r="D166" s="50">
        <v>37500</v>
      </c>
      <c r="E166" s="43">
        <v>227.2</v>
      </c>
    </row>
    <row r="167" spans="1:5" x14ac:dyDescent="0.25">
      <c r="A167" s="50">
        <v>37530</v>
      </c>
      <c r="B167" s="43">
        <v>104.4</v>
      </c>
      <c r="D167" s="50">
        <v>37530</v>
      </c>
      <c r="E167" s="43">
        <v>227.9</v>
      </c>
    </row>
    <row r="168" spans="1:5" x14ac:dyDescent="0.25">
      <c r="A168" s="50">
        <v>37561</v>
      </c>
      <c r="B168" s="43">
        <v>104.5</v>
      </c>
      <c r="D168" s="50">
        <v>37561</v>
      </c>
      <c r="E168" s="43">
        <v>228.1</v>
      </c>
    </row>
    <row r="169" spans="1:5" x14ac:dyDescent="0.25">
      <c r="A169" s="50">
        <v>37591</v>
      </c>
      <c r="B169" s="43">
        <v>104.6</v>
      </c>
      <c r="D169" s="50">
        <v>37591</v>
      </c>
      <c r="E169" s="43">
        <v>228.7</v>
      </c>
    </row>
    <row r="170" spans="1:5" x14ac:dyDescent="0.25">
      <c r="A170" s="50">
        <v>37622</v>
      </c>
      <c r="B170" s="43">
        <v>108.3</v>
      </c>
      <c r="D170" s="50">
        <v>37622</v>
      </c>
      <c r="E170" s="43">
        <v>237</v>
      </c>
    </row>
    <row r="171" spans="1:5" x14ac:dyDescent="0.25">
      <c r="A171" s="50">
        <v>37653</v>
      </c>
      <c r="B171" s="43">
        <v>108</v>
      </c>
      <c r="D171" s="50">
        <v>37653</v>
      </c>
      <c r="E171" s="43">
        <v>237.5</v>
      </c>
    </row>
    <row r="172" spans="1:5" x14ac:dyDescent="0.25">
      <c r="A172" s="50">
        <v>37681</v>
      </c>
      <c r="B172" s="43">
        <v>107.5</v>
      </c>
      <c r="D172" s="50">
        <v>37681</v>
      </c>
      <c r="E172" s="43">
        <v>237.8</v>
      </c>
    </row>
    <row r="173" spans="1:5" x14ac:dyDescent="0.25">
      <c r="A173" s="50">
        <v>37712</v>
      </c>
      <c r="B173" s="43">
        <v>107.6</v>
      </c>
      <c r="D173" s="50">
        <v>37712</v>
      </c>
      <c r="E173" s="43">
        <v>238</v>
      </c>
    </row>
    <row r="174" spans="1:5" x14ac:dyDescent="0.25">
      <c r="A174" s="50">
        <v>37742</v>
      </c>
      <c r="B174" s="43">
        <v>107.9</v>
      </c>
      <c r="D174" s="50">
        <v>37742</v>
      </c>
      <c r="E174" s="43">
        <v>238.5</v>
      </c>
    </row>
    <row r="175" spans="1:5" x14ac:dyDescent="0.25">
      <c r="A175" s="50">
        <v>37773</v>
      </c>
      <c r="B175" s="43">
        <v>108.2</v>
      </c>
      <c r="D175" s="50">
        <v>37773</v>
      </c>
      <c r="E175" s="43">
        <v>239</v>
      </c>
    </row>
    <row r="176" spans="1:5" x14ac:dyDescent="0.25">
      <c r="A176" s="50">
        <v>37803</v>
      </c>
      <c r="B176" s="43">
        <v>108.4</v>
      </c>
      <c r="D176" s="50">
        <v>37803</v>
      </c>
      <c r="E176" s="43">
        <v>239.3</v>
      </c>
    </row>
    <row r="177" spans="1:5" x14ac:dyDescent="0.25">
      <c r="A177" s="50">
        <v>37834</v>
      </c>
      <c r="B177" s="43">
        <v>108.2</v>
      </c>
      <c r="D177" s="50">
        <v>37834</v>
      </c>
      <c r="E177" s="43">
        <v>239.6</v>
      </c>
    </row>
    <row r="178" spans="1:5" x14ac:dyDescent="0.25">
      <c r="A178" s="50">
        <v>37865</v>
      </c>
      <c r="B178" s="43">
        <v>107.7</v>
      </c>
      <c r="D178" s="50">
        <v>37865</v>
      </c>
      <c r="E178" s="43">
        <v>239.9</v>
      </c>
    </row>
    <row r="179" spans="1:5" x14ac:dyDescent="0.25">
      <c r="A179" s="50">
        <v>37895</v>
      </c>
      <c r="B179" s="43">
        <v>107.6</v>
      </c>
      <c r="D179" s="50">
        <v>37895</v>
      </c>
      <c r="E179" s="43">
        <v>240.4</v>
      </c>
    </row>
    <row r="180" spans="1:5" x14ac:dyDescent="0.25">
      <c r="A180" s="50">
        <v>37926</v>
      </c>
      <c r="B180" s="43">
        <v>107.5</v>
      </c>
      <c r="D180" s="50">
        <v>37926</v>
      </c>
      <c r="E180" s="43">
        <v>240.7</v>
      </c>
    </row>
    <row r="181" spans="1:5" x14ac:dyDescent="0.25">
      <c r="A181" s="50">
        <v>37956</v>
      </c>
      <c r="B181" s="43">
        <v>107.5</v>
      </c>
      <c r="D181" s="50">
        <v>37956</v>
      </c>
      <c r="E181" s="43">
        <v>241</v>
      </c>
    </row>
    <row r="182" spans="1:5" x14ac:dyDescent="0.25">
      <c r="A182" s="50">
        <v>37987</v>
      </c>
      <c r="B182" s="43">
        <v>109.3</v>
      </c>
      <c r="D182" s="50">
        <v>37987</v>
      </c>
      <c r="E182" s="43">
        <v>244.9</v>
      </c>
    </row>
    <row r="183" spans="1:5" x14ac:dyDescent="0.25">
      <c r="A183" s="50">
        <v>38018</v>
      </c>
      <c r="B183" s="43">
        <v>109.4</v>
      </c>
      <c r="D183" s="50">
        <v>38018</v>
      </c>
      <c r="E183" s="43">
        <v>245.4</v>
      </c>
    </row>
    <row r="184" spans="1:5" x14ac:dyDescent="0.25">
      <c r="A184" s="50">
        <v>38047</v>
      </c>
      <c r="B184" s="43">
        <v>109.4</v>
      </c>
      <c r="D184" s="50">
        <v>38047</v>
      </c>
      <c r="E184" s="43">
        <v>246.8</v>
      </c>
    </row>
    <row r="185" spans="1:5" x14ac:dyDescent="0.25">
      <c r="A185" s="50">
        <v>38078</v>
      </c>
      <c r="B185" s="43">
        <v>109</v>
      </c>
      <c r="D185" s="50">
        <v>38078</v>
      </c>
      <c r="E185" s="43">
        <v>247.5</v>
      </c>
    </row>
    <row r="186" spans="1:5" x14ac:dyDescent="0.25">
      <c r="A186" s="50">
        <v>38108</v>
      </c>
      <c r="B186" s="43">
        <v>109</v>
      </c>
      <c r="D186" s="50">
        <v>38108</v>
      </c>
      <c r="E186" s="43">
        <v>249.5</v>
      </c>
    </row>
    <row r="187" spans="1:5" x14ac:dyDescent="0.25">
      <c r="A187" s="50">
        <v>38139</v>
      </c>
      <c r="B187" s="43">
        <v>109.5</v>
      </c>
      <c r="D187" s="50">
        <v>38139</v>
      </c>
      <c r="E187" s="43">
        <v>251.1</v>
      </c>
    </row>
    <row r="188" spans="1:5" x14ac:dyDescent="0.25">
      <c r="A188" s="50">
        <v>38169</v>
      </c>
      <c r="B188" s="43">
        <v>109.9</v>
      </c>
      <c r="D188" s="50">
        <v>38169</v>
      </c>
      <c r="E188" s="43">
        <v>251.4</v>
      </c>
    </row>
    <row r="189" spans="1:5" x14ac:dyDescent="0.25">
      <c r="A189" s="50">
        <v>38200</v>
      </c>
      <c r="B189" s="43">
        <v>109.9</v>
      </c>
      <c r="D189" s="50">
        <v>38200</v>
      </c>
      <c r="E189" s="43">
        <v>252</v>
      </c>
    </row>
    <row r="190" spans="1:5" x14ac:dyDescent="0.25">
      <c r="A190" s="50">
        <v>38231</v>
      </c>
      <c r="B190" s="43">
        <v>109.5</v>
      </c>
      <c r="D190" s="50">
        <v>38231</v>
      </c>
      <c r="E190" s="43">
        <v>252.5</v>
      </c>
    </row>
    <row r="191" spans="1:5" x14ac:dyDescent="0.25">
      <c r="A191" s="50">
        <v>38261</v>
      </c>
      <c r="B191" s="43">
        <v>109.3</v>
      </c>
      <c r="D191" s="50">
        <v>38261</v>
      </c>
      <c r="E191" s="43">
        <v>253.2</v>
      </c>
    </row>
    <row r="192" spans="1:5" x14ac:dyDescent="0.25">
      <c r="A192" s="50">
        <v>38292</v>
      </c>
      <c r="B192" s="43">
        <v>109.2</v>
      </c>
      <c r="D192" s="50">
        <v>38292</v>
      </c>
      <c r="E192" s="43">
        <v>253.8</v>
      </c>
    </row>
    <row r="193" spans="1:5" x14ac:dyDescent="0.25">
      <c r="A193" s="50">
        <v>38322</v>
      </c>
      <c r="B193" s="43">
        <v>109.6</v>
      </c>
      <c r="D193" s="50">
        <v>38322</v>
      </c>
      <c r="E193" s="43">
        <v>255.5</v>
      </c>
    </row>
    <row r="194" spans="1:5" x14ac:dyDescent="0.25">
      <c r="A194" s="50">
        <v>38353</v>
      </c>
      <c r="B194" s="43">
        <v>111.9</v>
      </c>
      <c r="D194" s="50">
        <v>38353</v>
      </c>
      <c r="E194" s="43">
        <v>261.10000000000002</v>
      </c>
    </row>
    <row r="195" spans="1:5" x14ac:dyDescent="0.25">
      <c r="A195" s="50">
        <v>38384</v>
      </c>
      <c r="B195" s="43">
        <v>111.7</v>
      </c>
      <c r="D195" s="50">
        <v>38384</v>
      </c>
      <c r="E195" s="43">
        <v>261.89999999999998</v>
      </c>
    </row>
    <row r="196" spans="1:5" x14ac:dyDescent="0.25">
      <c r="A196" s="50">
        <v>38412</v>
      </c>
      <c r="B196" s="43">
        <v>111.6</v>
      </c>
      <c r="D196" s="50">
        <v>38412</v>
      </c>
      <c r="E196" s="43">
        <v>262.89999999999998</v>
      </c>
    </row>
    <row r="197" spans="1:5" x14ac:dyDescent="0.25">
      <c r="A197" s="50">
        <v>38443</v>
      </c>
      <c r="B197" s="43">
        <v>112.3</v>
      </c>
      <c r="D197" s="50">
        <v>38443</v>
      </c>
      <c r="E197" s="43">
        <v>264.2</v>
      </c>
    </row>
    <row r="198" spans="1:5" x14ac:dyDescent="0.25">
      <c r="A198" s="50">
        <v>38473</v>
      </c>
      <c r="B198" s="43">
        <v>112.9</v>
      </c>
      <c r="D198" s="50">
        <v>38473</v>
      </c>
      <c r="E198" s="43">
        <v>265.89999999999998</v>
      </c>
    </row>
    <row r="199" spans="1:5" x14ac:dyDescent="0.25">
      <c r="A199" s="50">
        <v>38504</v>
      </c>
      <c r="B199" s="43">
        <v>112.9</v>
      </c>
      <c r="D199" s="50">
        <v>38504</v>
      </c>
      <c r="E199" s="43">
        <v>267</v>
      </c>
    </row>
    <row r="200" spans="1:5" x14ac:dyDescent="0.25">
      <c r="A200" s="50">
        <v>38534</v>
      </c>
      <c r="B200" s="43">
        <v>113.2</v>
      </c>
      <c r="D200" s="50">
        <v>38534</v>
      </c>
      <c r="E200" s="43">
        <v>268</v>
      </c>
    </row>
    <row r="201" spans="1:5" x14ac:dyDescent="0.25">
      <c r="A201" s="50">
        <v>38565</v>
      </c>
      <c r="B201" s="43">
        <v>112.6</v>
      </c>
      <c r="D201" s="50">
        <v>38565</v>
      </c>
      <c r="E201" s="43">
        <v>268.89999999999998</v>
      </c>
    </row>
    <row r="202" spans="1:5" x14ac:dyDescent="0.25">
      <c r="A202" s="50">
        <v>38596</v>
      </c>
      <c r="B202" s="43">
        <v>111.8</v>
      </c>
      <c r="D202" s="50">
        <v>38596</v>
      </c>
      <c r="E202" s="43">
        <v>269.8</v>
      </c>
    </row>
    <row r="203" spans="1:5" x14ac:dyDescent="0.25">
      <c r="A203" s="50">
        <v>38626</v>
      </c>
      <c r="B203" s="43">
        <v>111.8</v>
      </c>
      <c r="D203" s="50">
        <v>38626</v>
      </c>
      <c r="E203" s="43">
        <v>270.60000000000002</v>
      </c>
    </row>
    <row r="204" spans="1:5" x14ac:dyDescent="0.25">
      <c r="A204" s="50">
        <v>38657</v>
      </c>
      <c r="B204" s="43">
        <v>112.4</v>
      </c>
      <c r="D204" s="50">
        <v>38657</v>
      </c>
      <c r="E204" s="43">
        <v>272.3</v>
      </c>
    </row>
    <row r="205" spans="1:5" x14ac:dyDescent="0.25">
      <c r="A205" s="50">
        <v>38687</v>
      </c>
      <c r="B205" s="43">
        <v>112.7</v>
      </c>
      <c r="D205" s="50">
        <v>38687</v>
      </c>
      <c r="E205" s="43">
        <v>273.89999999999998</v>
      </c>
    </row>
    <row r="206" spans="1:5" x14ac:dyDescent="0.25">
      <c r="A206" s="50">
        <v>38718</v>
      </c>
      <c r="B206" s="43">
        <v>116.2</v>
      </c>
      <c r="D206" s="50">
        <v>38718</v>
      </c>
      <c r="E206" s="43">
        <v>282.8</v>
      </c>
    </row>
    <row r="207" spans="1:5" x14ac:dyDescent="0.25">
      <c r="A207" s="50">
        <v>38749</v>
      </c>
      <c r="B207" s="43">
        <v>116.3</v>
      </c>
      <c r="D207" s="50">
        <v>38749</v>
      </c>
      <c r="E207" s="43">
        <v>284.39999999999998</v>
      </c>
    </row>
    <row r="208" spans="1:5" x14ac:dyDescent="0.25">
      <c r="A208" s="50">
        <v>38777</v>
      </c>
      <c r="B208" s="43">
        <v>115.4</v>
      </c>
      <c r="D208" s="50">
        <v>38777</v>
      </c>
      <c r="E208" s="43">
        <v>285.39999999999998</v>
      </c>
    </row>
    <row r="209" spans="1:5" x14ac:dyDescent="0.25">
      <c r="A209" s="50">
        <v>38808</v>
      </c>
      <c r="B209" s="43">
        <v>114.3</v>
      </c>
      <c r="D209" s="50">
        <v>38808</v>
      </c>
      <c r="E209" s="43">
        <v>286.39999999999998</v>
      </c>
    </row>
    <row r="210" spans="1:5" x14ac:dyDescent="0.25">
      <c r="A210" s="50">
        <v>38838</v>
      </c>
      <c r="B210" s="43">
        <v>113.9</v>
      </c>
      <c r="D210" s="50">
        <v>38838</v>
      </c>
      <c r="E210" s="43">
        <v>289.10000000000002</v>
      </c>
    </row>
    <row r="211" spans="1:5" x14ac:dyDescent="0.25">
      <c r="A211" s="50">
        <v>38869</v>
      </c>
      <c r="B211" s="43">
        <v>113.5</v>
      </c>
      <c r="D211" s="50">
        <v>38869</v>
      </c>
      <c r="E211" s="43">
        <v>290.39999999999998</v>
      </c>
    </row>
    <row r="212" spans="1:5" x14ac:dyDescent="0.25">
      <c r="A212" s="50">
        <v>38899</v>
      </c>
      <c r="B212" s="43">
        <v>115</v>
      </c>
      <c r="D212" s="50">
        <v>38899</v>
      </c>
      <c r="E212" s="43">
        <v>295.39999999999998</v>
      </c>
    </row>
    <row r="213" spans="1:5" x14ac:dyDescent="0.25">
      <c r="A213" s="50">
        <v>38930</v>
      </c>
      <c r="B213" s="43">
        <v>115.2</v>
      </c>
      <c r="D213" s="50">
        <v>38930</v>
      </c>
      <c r="E213" s="43">
        <v>297.39999999999998</v>
      </c>
    </row>
    <row r="214" spans="1:5" x14ac:dyDescent="0.25">
      <c r="A214" s="50">
        <v>38961</v>
      </c>
      <c r="B214" s="43">
        <v>115.3</v>
      </c>
      <c r="D214" s="50">
        <v>38961</v>
      </c>
      <c r="E214" s="43">
        <v>298.89999999999998</v>
      </c>
    </row>
    <row r="215" spans="1:5" x14ac:dyDescent="0.25">
      <c r="A215" s="50">
        <v>38991</v>
      </c>
      <c r="B215" s="43">
        <v>115.8</v>
      </c>
      <c r="D215" s="50">
        <v>38991</v>
      </c>
      <c r="E215" s="43">
        <v>300.39999999999998</v>
      </c>
    </row>
    <row r="216" spans="1:5" x14ac:dyDescent="0.25">
      <c r="A216" s="50">
        <v>39022</v>
      </c>
      <c r="B216" s="43">
        <v>116</v>
      </c>
      <c r="D216" s="50">
        <v>39022</v>
      </c>
      <c r="E216" s="43">
        <v>301</v>
      </c>
    </row>
    <row r="217" spans="1:5" x14ac:dyDescent="0.25">
      <c r="A217" s="50">
        <v>39052</v>
      </c>
      <c r="B217" s="43">
        <v>115.8</v>
      </c>
      <c r="D217" s="50">
        <v>39052</v>
      </c>
      <c r="E217" s="43">
        <v>300.8</v>
      </c>
    </row>
    <row r="218" spans="1:5" x14ac:dyDescent="0.25">
      <c r="A218" s="50">
        <v>39083</v>
      </c>
      <c r="B218" s="43">
        <v>119.5</v>
      </c>
      <c r="D218" s="50">
        <v>39083</v>
      </c>
      <c r="E218" s="43">
        <v>311.5</v>
      </c>
    </row>
    <row r="219" spans="1:5" x14ac:dyDescent="0.25">
      <c r="A219" s="50">
        <v>39114</v>
      </c>
      <c r="B219" s="43">
        <v>119.7</v>
      </c>
      <c r="D219" s="50">
        <v>39114</v>
      </c>
      <c r="E219" s="43">
        <v>312.3</v>
      </c>
    </row>
    <row r="220" spans="1:5" x14ac:dyDescent="0.25">
      <c r="A220" s="50">
        <v>39142</v>
      </c>
      <c r="B220" s="43">
        <v>119.9</v>
      </c>
      <c r="D220" s="50">
        <v>39142</v>
      </c>
      <c r="E220" s="43">
        <v>313.2</v>
      </c>
    </row>
    <row r="221" spans="1:5" x14ac:dyDescent="0.25">
      <c r="A221" s="50">
        <v>39173</v>
      </c>
      <c r="B221" s="43">
        <v>119.6</v>
      </c>
      <c r="D221" s="50">
        <v>39173</v>
      </c>
      <c r="E221" s="43">
        <v>314.60000000000002</v>
      </c>
    </row>
    <row r="222" spans="1:5" x14ac:dyDescent="0.25">
      <c r="A222" s="50">
        <v>39203</v>
      </c>
      <c r="B222" s="43">
        <v>119.6</v>
      </c>
      <c r="D222" s="50">
        <v>39203</v>
      </c>
      <c r="E222" s="43">
        <v>316.89999999999998</v>
      </c>
    </row>
    <row r="223" spans="1:5" x14ac:dyDescent="0.25">
      <c r="A223" s="50">
        <v>39234</v>
      </c>
      <c r="B223" s="43">
        <v>120</v>
      </c>
      <c r="D223" s="50">
        <v>39234</v>
      </c>
      <c r="E223" s="43">
        <v>319</v>
      </c>
    </row>
    <row r="224" spans="1:5" x14ac:dyDescent="0.25">
      <c r="A224" s="50">
        <v>39264</v>
      </c>
      <c r="B224" s="43">
        <v>120.1</v>
      </c>
      <c r="D224" s="50">
        <v>39264</v>
      </c>
      <c r="E224" s="43">
        <v>319.8</v>
      </c>
    </row>
    <row r="225" spans="1:5" x14ac:dyDescent="0.25">
      <c r="A225" s="50">
        <v>39295</v>
      </c>
      <c r="B225" s="43">
        <v>119.8</v>
      </c>
      <c r="D225" s="50">
        <v>39295</v>
      </c>
      <c r="E225" s="43">
        <v>321.10000000000002</v>
      </c>
    </row>
    <row r="226" spans="1:5" x14ac:dyDescent="0.25">
      <c r="A226" s="50">
        <v>39326</v>
      </c>
      <c r="B226" s="43">
        <v>119.5</v>
      </c>
      <c r="D226" s="50">
        <v>39326</v>
      </c>
      <c r="E226" s="43">
        <v>323.10000000000002</v>
      </c>
    </row>
    <row r="227" spans="1:5" x14ac:dyDescent="0.25">
      <c r="A227" s="50">
        <v>39356</v>
      </c>
      <c r="B227" s="43">
        <v>119.3</v>
      </c>
      <c r="D227" s="50">
        <v>39356</v>
      </c>
      <c r="E227" s="43">
        <v>324.60000000000002</v>
      </c>
    </row>
    <row r="228" spans="1:5" x14ac:dyDescent="0.25">
      <c r="A228" s="50">
        <v>39387</v>
      </c>
      <c r="B228" s="43">
        <v>119</v>
      </c>
      <c r="D228" s="50">
        <v>39387</v>
      </c>
      <c r="E228" s="43">
        <v>325.89999999999998</v>
      </c>
    </row>
    <row r="229" spans="1:5" x14ac:dyDescent="0.25">
      <c r="A229" s="50">
        <v>39417</v>
      </c>
      <c r="B229" s="43">
        <v>118.7</v>
      </c>
      <c r="D229" s="50">
        <v>39417</v>
      </c>
      <c r="E229" s="43">
        <v>326.60000000000002</v>
      </c>
    </row>
    <row r="230" spans="1:5" x14ac:dyDescent="0.25">
      <c r="A230" s="50">
        <v>39448</v>
      </c>
      <c r="B230" s="43">
        <v>120.2</v>
      </c>
      <c r="D230" s="50">
        <v>39448</v>
      </c>
      <c r="E230" s="43">
        <v>330.9</v>
      </c>
    </row>
    <row r="231" spans="1:5" x14ac:dyDescent="0.25">
      <c r="A231" s="50">
        <v>39479</v>
      </c>
      <c r="B231" s="43">
        <v>119.5</v>
      </c>
      <c r="D231" s="50">
        <v>39479</v>
      </c>
      <c r="E231" s="43">
        <v>333.5</v>
      </c>
    </row>
    <row r="232" spans="1:5" x14ac:dyDescent="0.25">
      <c r="A232" s="50">
        <v>39508</v>
      </c>
      <c r="B232" s="43">
        <v>119.2</v>
      </c>
      <c r="D232" s="50">
        <v>39508</v>
      </c>
      <c r="E232" s="43">
        <v>337.6</v>
      </c>
    </row>
    <row r="233" spans="1:5" x14ac:dyDescent="0.25">
      <c r="A233" s="50">
        <v>39539</v>
      </c>
      <c r="B233" s="43">
        <v>116.3</v>
      </c>
      <c r="D233" s="50">
        <v>39539</v>
      </c>
      <c r="E233" s="43">
        <v>340.5</v>
      </c>
    </row>
    <row r="234" spans="1:5" x14ac:dyDescent="0.25">
      <c r="A234" s="50">
        <v>39569</v>
      </c>
      <c r="B234" s="43">
        <v>115.2</v>
      </c>
      <c r="D234" s="50">
        <v>39569</v>
      </c>
      <c r="E234" s="43">
        <v>342</v>
      </c>
    </row>
    <row r="235" spans="1:5" x14ac:dyDescent="0.25">
      <c r="A235" s="50">
        <v>39600</v>
      </c>
      <c r="B235" s="43">
        <v>115.6</v>
      </c>
      <c r="D235" s="50">
        <v>39600</v>
      </c>
      <c r="E235" s="43">
        <v>346.2</v>
      </c>
    </row>
    <row r="236" spans="1:5" x14ac:dyDescent="0.25">
      <c r="A236" s="50">
        <v>39630</v>
      </c>
      <c r="B236" s="43">
        <v>115.4</v>
      </c>
      <c r="D236" s="50">
        <v>39630</v>
      </c>
      <c r="E236" s="43">
        <v>348.8</v>
      </c>
    </row>
    <row r="237" spans="1:5" x14ac:dyDescent="0.25">
      <c r="A237" s="50">
        <v>39661</v>
      </c>
      <c r="B237" s="43">
        <v>114.9</v>
      </c>
      <c r="D237" s="50">
        <v>39661</v>
      </c>
      <c r="E237" s="43">
        <v>350.4</v>
      </c>
    </row>
    <row r="238" spans="1:5" x14ac:dyDescent="0.25">
      <c r="A238" s="50">
        <v>39692</v>
      </c>
      <c r="B238" s="43">
        <v>114.5</v>
      </c>
      <c r="D238" s="50">
        <v>39692</v>
      </c>
      <c r="E238" s="43">
        <v>352.2</v>
      </c>
    </row>
    <row r="239" spans="1:5" x14ac:dyDescent="0.25">
      <c r="A239" s="50">
        <v>39722</v>
      </c>
      <c r="B239" s="43">
        <v>112.4</v>
      </c>
      <c r="D239" s="50">
        <v>39722</v>
      </c>
      <c r="E239" s="43">
        <v>353.3</v>
      </c>
    </row>
    <row r="240" spans="1:5" x14ac:dyDescent="0.25">
      <c r="A240" s="50">
        <v>39753</v>
      </c>
      <c r="B240" s="43">
        <v>109.9</v>
      </c>
      <c r="D240" s="50">
        <v>39753</v>
      </c>
      <c r="E240" s="43">
        <v>351.3</v>
      </c>
    </row>
    <row r="241" spans="1:5" x14ac:dyDescent="0.25">
      <c r="A241" s="50">
        <v>39783</v>
      </c>
      <c r="B241" s="43">
        <v>109</v>
      </c>
      <c r="D241" s="50">
        <v>39783</v>
      </c>
      <c r="E241" s="43">
        <v>353.6</v>
      </c>
    </row>
    <row r="242" spans="1:5" x14ac:dyDescent="0.25">
      <c r="A242" s="50">
        <v>39814</v>
      </c>
      <c r="B242" s="43">
        <v>109</v>
      </c>
      <c r="D242" s="50">
        <v>39814</v>
      </c>
      <c r="E242" s="43">
        <v>355.7</v>
      </c>
    </row>
    <row r="243" spans="1:5" x14ac:dyDescent="0.25">
      <c r="A243" s="50">
        <v>39845</v>
      </c>
      <c r="B243" s="43">
        <v>108.4</v>
      </c>
      <c r="D243" s="50">
        <v>39845</v>
      </c>
      <c r="E243" s="43">
        <v>355.7</v>
      </c>
    </row>
    <row r="244" spans="1:5" x14ac:dyDescent="0.25">
      <c r="A244" s="50">
        <v>39873</v>
      </c>
      <c r="B244" s="43">
        <v>109.2</v>
      </c>
      <c r="D244" s="50">
        <v>39873</v>
      </c>
      <c r="E244" s="43">
        <v>356.1</v>
      </c>
    </row>
    <row r="245" spans="1:5" x14ac:dyDescent="0.25">
      <c r="A245" s="50">
        <v>39904</v>
      </c>
      <c r="B245" s="43">
        <v>108.5</v>
      </c>
      <c r="D245" s="50">
        <v>39904</v>
      </c>
      <c r="E245" s="43">
        <v>355.4</v>
      </c>
    </row>
    <row r="246" spans="1:5" x14ac:dyDescent="0.25">
      <c r="A246" s="50">
        <v>39934</v>
      </c>
      <c r="B246" s="43">
        <v>107.5</v>
      </c>
      <c r="D246" s="50">
        <v>39934</v>
      </c>
      <c r="E246" s="43">
        <v>356</v>
      </c>
    </row>
    <row r="247" spans="1:5" x14ac:dyDescent="0.25">
      <c r="A247" s="50">
        <v>39965</v>
      </c>
      <c r="B247" s="43">
        <v>106.2</v>
      </c>
      <c r="D247" s="50">
        <v>39965</v>
      </c>
      <c r="E247" s="43">
        <v>356.7</v>
      </c>
    </row>
    <row r="248" spans="1:5" x14ac:dyDescent="0.25">
      <c r="A248" s="50">
        <v>39995</v>
      </c>
      <c r="B248" s="43">
        <v>106.4</v>
      </c>
      <c r="D248" s="50">
        <v>39995</v>
      </c>
      <c r="E248" s="43">
        <v>358</v>
      </c>
    </row>
    <row r="249" spans="1:5" x14ac:dyDescent="0.25">
      <c r="A249" s="50">
        <v>40026</v>
      </c>
      <c r="B249" s="43">
        <v>105.9</v>
      </c>
      <c r="D249" s="50">
        <v>40026</v>
      </c>
      <c r="E249" s="43">
        <v>358.1</v>
      </c>
    </row>
    <row r="250" spans="1:5" x14ac:dyDescent="0.25">
      <c r="A250" s="50">
        <v>40057</v>
      </c>
      <c r="B250" s="43">
        <v>105.3</v>
      </c>
      <c r="D250" s="50">
        <v>40057</v>
      </c>
      <c r="E250" s="43">
        <v>359</v>
      </c>
    </row>
    <row r="251" spans="1:5" x14ac:dyDescent="0.25">
      <c r="A251" s="50">
        <v>40087</v>
      </c>
      <c r="B251" s="43">
        <v>104.5</v>
      </c>
      <c r="D251" s="50">
        <v>40087</v>
      </c>
      <c r="E251" s="43">
        <v>360.1</v>
      </c>
    </row>
    <row r="252" spans="1:5" x14ac:dyDescent="0.25">
      <c r="A252" s="50">
        <v>40118</v>
      </c>
      <c r="B252" s="43">
        <v>105.2</v>
      </c>
      <c r="D252" s="50">
        <v>40118</v>
      </c>
      <c r="E252" s="43">
        <v>365.4</v>
      </c>
    </row>
    <row r="253" spans="1:5" x14ac:dyDescent="0.25">
      <c r="A253" s="50">
        <v>40148</v>
      </c>
      <c r="B253" s="43">
        <v>105</v>
      </c>
      <c r="D253" s="50">
        <v>40148</v>
      </c>
      <c r="E253" s="43">
        <v>366.5</v>
      </c>
    </row>
    <row r="254" spans="1:5" x14ac:dyDescent="0.25">
      <c r="A254" s="50">
        <v>40179</v>
      </c>
      <c r="B254" s="43">
        <v>105.5</v>
      </c>
      <c r="D254" s="50">
        <v>40179</v>
      </c>
      <c r="E254" s="43">
        <v>366.9</v>
      </c>
    </row>
    <row r="255" spans="1:5" x14ac:dyDescent="0.25">
      <c r="A255" s="50">
        <v>40210</v>
      </c>
      <c r="B255" s="43">
        <v>104.8</v>
      </c>
      <c r="D255" s="50">
        <v>40210</v>
      </c>
      <c r="E255" s="43">
        <v>368.6</v>
      </c>
    </row>
    <row r="256" spans="1:5" x14ac:dyDescent="0.25">
      <c r="A256" s="50">
        <v>40238</v>
      </c>
      <c r="B256" s="43">
        <v>104.3</v>
      </c>
      <c r="D256" s="50">
        <v>40238</v>
      </c>
      <c r="E256" s="43">
        <v>369</v>
      </c>
    </row>
    <row r="257" spans="1:5" x14ac:dyDescent="0.25">
      <c r="A257" s="50">
        <v>40269</v>
      </c>
      <c r="B257" s="43">
        <v>104.2</v>
      </c>
      <c r="D257" s="50">
        <v>40269</v>
      </c>
      <c r="E257" s="43">
        <v>369.5</v>
      </c>
    </row>
    <row r="258" spans="1:5" x14ac:dyDescent="0.25">
      <c r="A258" s="50">
        <v>40299</v>
      </c>
      <c r="B258" s="43">
        <v>103.9</v>
      </c>
      <c r="D258" s="50">
        <v>40299</v>
      </c>
      <c r="E258" s="43">
        <v>370.1</v>
      </c>
    </row>
    <row r="259" spans="1:5" x14ac:dyDescent="0.25">
      <c r="A259" s="50">
        <v>40330</v>
      </c>
      <c r="B259" s="43">
        <v>106.6</v>
      </c>
      <c r="D259" s="50">
        <v>40330</v>
      </c>
      <c r="E259" s="43">
        <v>378.3</v>
      </c>
    </row>
    <row r="260" spans="1:5" x14ac:dyDescent="0.25">
      <c r="A260" s="50">
        <v>40360</v>
      </c>
      <c r="B260" s="43">
        <v>107.6</v>
      </c>
      <c r="D260" s="50">
        <v>40360</v>
      </c>
      <c r="E260" s="43">
        <v>379.5</v>
      </c>
    </row>
    <row r="261" spans="1:5" x14ac:dyDescent="0.25">
      <c r="A261" s="50">
        <v>40391</v>
      </c>
      <c r="B261" s="43">
        <v>107.4</v>
      </c>
      <c r="D261" s="50">
        <v>40391</v>
      </c>
      <c r="E261" s="43">
        <v>379.5</v>
      </c>
    </row>
    <row r="262" spans="1:5" x14ac:dyDescent="0.25">
      <c r="A262" s="50">
        <v>40422</v>
      </c>
      <c r="B262" s="43">
        <v>107.7</v>
      </c>
      <c r="D262" s="50">
        <v>40422</v>
      </c>
      <c r="E262" s="43">
        <v>380.7</v>
      </c>
    </row>
    <row r="263" spans="1:5" x14ac:dyDescent="0.25">
      <c r="A263" s="50">
        <v>40452</v>
      </c>
      <c r="B263" s="43">
        <v>107.2</v>
      </c>
      <c r="D263" s="50">
        <v>40452</v>
      </c>
      <c r="E263" s="43">
        <v>381.8</v>
      </c>
    </row>
    <row r="264" spans="1:5" x14ac:dyDescent="0.25">
      <c r="A264" s="50">
        <v>40483</v>
      </c>
      <c r="B264" s="43">
        <v>107.3</v>
      </c>
      <c r="D264" s="50">
        <v>40483</v>
      </c>
      <c r="E264" s="43">
        <v>382.4</v>
      </c>
    </row>
    <row r="265" spans="1:5" x14ac:dyDescent="0.25">
      <c r="A265" s="50">
        <v>40513</v>
      </c>
      <c r="B265" s="43">
        <v>107.2</v>
      </c>
      <c r="D265" s="50">
        <v>40513</v>
      </c>
      <c r="E265" s="43">
        <v>383.1</v>
      </c>
    </row>
    <row r="266" spans="1:5" x14ac:dyDescent="0.25">
      <c r="A266" s="50">
        <v>40544</v>
      </c>
      <c r="B266" s="43">
        <v>108.2</v>
      </c>
      <c r="D266" s="50">
        <v>40544</v>
      </c>
      <c r="E266" s="43">
        <v>383.2</v>
      </c>
    </row>
    <row r="267" spans="1:5" x14ac:dyDescent="0.25">
      <c r="A267" s="50">
        <v>40575</v>
      </c>
      <c r="B267" s="43">
        <v>107.1</v>
      </c>
      <c r="D267" s="50">
        <v>40575</v>
      </c>
      <c r="E267" s="43">
        <v>383.9</v>
      </c>
    </row>
    <row r="268" spans="1:5" x14ac:dyDescent="0.25">
      <c r="A268" s="50">
        <v>40603</v>
      </c>
      <c r="B268" s="43">
        <v>106.4</v>
      </c>
      <c r="D268" s="50">
        <v>40603</v>
      </c>
      <c r="E268" s="43">
        <v>385.2</v>
      </c>
    </row>
    <row r="269" spans="1:5" x14ac:dyDescent="0.25">
      <c r="A269" s="50">
        <v>40634</v>
      </c>
      <c r="B269" s="43">
        <v>105.7</v>
      </c>
      <c r="D269" s="50">
        <v>40634</v>
      </c>
      <c r="E269" s="43">
        <v>385.6</v>
      </c>
    </row>
    <row r="270" spans="1:5" x14ac:dyDescent="0.25">
      <c r="A270" s="50">
        <v>40664</v>
      </c>
      <c r="B270" s="43">
        <v>105.9</v>
      </c>
      <c r="D270" s="50">
        <v>40664</v>
      </c>
      <c r="E270" s="43">
        <v>389.9</v>
      </c>
    </row>
    <row r="271" spans="1:5" x14ac:dyDescent="0.25">
      <c r="A271" s="50">
        <v>40695</v>
      </c>
      <c r="B271" s="43">
        <v>109.5</v>
      </c>
      <c r="D271" s="50">
        <v>40695</v>
      </c>
      <c r="E271" s="43">
        <v>405</v>
      </c>
    </row>
    <row r="272" spans="1:5" x14ac:dyDescent="0.25">
      <c r="A272" s="50">
        <v>40725</v>
      </c>
      <c r="B272" s="43">
        <v>110.5</v>
      </c>
      <c r="D272" s="50">
        <v>40725</v>
      </c>
      <c r="E272" s="43">
        <v>409.1</v>
      </c>
    </row>
    <row r="273" spans="1:5" x14ac:dyDescent="0.25">
      <c r="A273" s="50">
        <v>40756</v>
      </c>
      <c r="B273" s="43">
        <v>110.3</v>
      </c>
      <c r="D273" s="50">
        <v>40756</v>
      </c>
      <c r="E273" s="43">
        <v>409.7</v>
      </c>
    </row>
    <row r="274" spans="1:5" x14ac:dyDescent="0.25">
      <c r="A274" s="50">
        <v>40787</v>
      </c>
      <c r="B274" s="43">
        <v>110.5</v>
      </c>
      <c r="D274" s="50">
        <v>40787</v>
      </c>
      <c r="E274" s="43">
        <v>412.8</v>
      </c>
    </row>
    <row r="275" spans="1:5" x14ac:dyDescent="0.25">
      <c r="A275" s="50">
        <v>40817</v>
      </c>
      <c r="B275" s="43">
        <v>110.9</v>
      </c>
      <c r="D275" s="50">
        <v>40817</v>
      </c>
      <c r="E275" s="43">
        <v>415.7</v>
      </c>
    </row>
    <row r="276" spans="1:5" x14ac:dyDescent="0.25">
      <c r="A276" s="50">
        <v>40848</v>
      </c>
      <c r="B276" s="43">
        <v>111.2</v>
      </c>
      <c r="D276" s="50">
        <v>40848</v>
      </c>
      <c r="E276" s="43">
        <v>416.9</v>
      </c>
    </row>
    <row r="277" spans="1:5" x14ac:dyDescent="0.25">
      <c r="A277" s="50">
        <v>40878</v>
      </c>
      <c r="B277" s="43">
        <v>111.1</v>
      </c>
      <c r="D277" s="50">
        <v>40878</v>
      </c>
      <c r="E277" s="43">
        <v>418.2</v>
      </c>
    </row>
    <row r="278" spans="1:5" x14ac:dyDescent="0.25">
      <c r="A278" s="50">
        <v>40909</v>
      </c>
      <c r="B278" s="43">
        <v>110.8</v>
      </c>
      <c r="D278" s="50">
        <v>40909</v>
      </c>
      <c r="E278" s="43">
        <v>418.2</v>
      </c>
    </row>
    <row r="279" spans="1:5" x14ac:dyDescent="0.25">
      <c r="A279" s="50">
        <v>40940</v>
      </c>
      <c r="B279" s="43">
        <v>112</v>
      </c>
      <c r="D279" s="50">
        <v>40940</v>
      </c>
      <c r="E279" s="43">
        <v>427.1</v>
      </c>
    </row>
    <row r="280" spans="1:5" x14ac:dyDescent="0.25">
      <c r="A280" s="50">
        <v>40969</v>
      </c>
      <c r="B280" s="43">
        <v>112.1</v>
      </c>
      <c r="D280" s="50">
        <v>40969</v>
      </c>
      <c r="E280" s="43">
        <v>431.7</v>
      </c>
    </row>
    <row r="281" spans="1:5" x14ac:dyDescent="0.25">
      <c r="A281" s="50">
        <v>41000</v>
      </c>
      <c r="B281" s="43">
        <v>111.1</v>
      </c>
      <c r="D281" s="50">
        <v>41000</v>
      </c>
      <c r="E281" s="43">
        <v>431.4</v>
      </c>
    </row>
    <row r="282" spans="1:5" x14ac:dyDescent="0.25">
      <c r="A282" s="50">
        <v>41030</v>
      </c>
      <c r="B282" s="43">
        <v>111.5</v>
      </c>
      <c r="D282" s="50">
        <v>41030</v>
      </c>
      <c r="E282" s="43">
        <v>432.9</v>
      </c>
    </row>
    <row r="283" spans="1:5" x14ac:dyDescent="0.25">
      <c r="A283" s="50">
        <v>41061</v>
      </c>
      <c r="B283" s="43">
        <v>111</v>
      </c>
      <c r="D283" s="50">
        <v>41061</v>
      </c>
      <c r="E283" s="43">
        <v>433.1</v>
      </c>
    </row>
    <row r="284" spans="1:5" x14ac:dyDescent="0.25">
      <c r="A284" s="50">
        <v>41091</v>
      </c>
      <c r="B284" s="43">
        <v>112</v>
      </c>
      <c r="D284" s="50">
        <v>41091</v>
      </c>
      <c r="E284" s="43">
        <v>433.5</v>
      </c>
    </row>
    <row r="285" spans="1:5" x14ac:dyDescent="0.25">
      <c r="A285" s="50">
        <v>41122</v>
      </c>
      <c r="B285" s="43">
        <v>112.2</v>
      </c>
      <c r="D285" s="50">
        <v>41122</v>
      </c>
      <c r="E285" s="43">
        <v>433.7</v>
      </c>
    </row>
    <row r="286" spans="1:5" x14ac:dyDescent="0.25">
      <c r="A286" s="50">
        <v>41153</v>
      </c>
      <c r="B286" s="43">
        <v>112</v>
      </c>
      <c r="D286" s="50">
        <v>41153</v>
      </c>
      <c r="E286" s="43">
        <v>436.3</v>
      </c>
    </row>
    <row r="287" spans="1:5" x14ac:dyDescent="0.25">
      <c r="A287" s="50">
        <v>41183</v>
      </c>
      <c r="B287" s="43">
        <v>111.8</v>
      </c>
      <c r="D287" s="50">
        <v>41183</v>
      </c>
      <c r="E287" s="43">
        <v>436.8</v>
      </c>
    </row>
    <row r="288" spans="1:5" x14ac:dyDescent="0.25">
      <c r="A288" s="50">
        <v>41214</v>
      </c>
      <c r="B288" s="43">
        <v>111.7</v>
      </c>
      <c r="D288" s="50">
        <v>41214</v>
      </c>
      <c r="E288" s="43">
        <v>437.7</v>
      </c>
    </row>
    <row r="289" spans="1:5" x14ac:dyDescent="0.25">
      <c r="A289" s="50">
        <v>41244</v>
      </c>
      <c r="B289" s="43">
        <v>111.6</v>
      </c>
      <c r="D289" s="50">
        <v>41244</v>
      </c>
      <c r="E289" s="43">
        <v>437.7</v>
      </c>
    </row>
    <row r="290" spans="1:5" x14ac:dyDescent="0.25">
      <c r="A290" s="50">
        <v>41275</v>
      </c>
      <c r="B290" s="43">
        <v>111.7</v>
      </c>
      <c r="D290" s="50">
        <v>41275</v>
      </c>
      <c r="E290" s="43">
        <v>439.2</v>
      </c>
    </row>
    <row r="291" spans="1:5" x14ac:dyDescent="0.25">
      <c r="A291" s="50">
        <v>41306</v>
      </c>
      <c r="B291" s="43">
        <v>112.5</v>
      </c>
      <c r="D291" s="50">
        <v>41306</v>
      </c>
      <c r="E291" s="43">
        <v>449.4</v>
      </c>
    </row>
    <row r="292" spans="1:5" x14ac:dyDescent="0.25">
      <c r="A292" s="50">
        <v>41334</v>
      </c>
      <c r="B292" s="43">
        <v>113.7</v>
      </c>
      <c r="D292" s="50">
        <v>41334</v>
      </c>
      <c r="E292" s="43">
        <v>455.3</v>
      </c>
    </row>
    <row r="293" spans="1:5" x14ac:dyDescent="0.25">
      <c r="A293" s="50">
        <v>41365</v>
      </c>
      <c r="B293" s="43">
        <v>113.8</v>
      </c>
      <c r="D293" s="50">
        <v>41365</v>
      </c>
      <c r="E293" s="43">
        <v>456.4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K17" sqref="K17:K18"/>
    </sheetView>
  </sheetViews>
  <sheetFormatPr defaultRowHeight="15" x14ac:dyDescent="0.25"/>
  <sheetData>
    <row r="1" spans="1:10" x14ac:dyDescent="0.25">
      <c r="A1" s="125" t="s">
        <v>212</v>
      </c>
    </row>
    <row r="4" spans="1:10" x14ac:dyDescent="0.25">
      <c r="B4" s="125" t="s">
        <v>213</v>
      </c>
    </row>
    <row r="5" spans="1:10" x14ac:dyDescent="0.25">
      <c r="B5" s="125" t="s">
        <v>9</v>
      </c>
      <c r="C5" s="125" t="s">
        <v>10</v>
      </c>
      <c r="D5" s="125" t="s">
        <v>11</v>
      </c>
      <c r="E5" s="125" t="s">
        <v>12</v>
      </c>
      <c r="F5" s="125" t="s">
        <v>13</v>
      </c>
      <c r="G5" s="125" t="s">
        <v>14</v>
      </c>
      <c r="H5" s="125" t="s">
        <v>15</v>
      </c>
      <c r="I5" s="125" t="s">
        <v>16</v>
      </c>
      <c r="J5" s="125" t="s">
        <v>17</v>
      </c>
    </row>
    <row r="6" spans="1:10" x14ac:dyDescent="0.25">
      <c r="A6" s="125" t="s">
        <v>214</v>
      </c>
      <c r="B6" s="126">
        <v>9.6999999999999989E-2</v>
      </c>
      <c r="C6" s="126">
        <v>6.9000000000000006E-2</v>
      </c>
      <c r="D6" s="126">
        <v>5.7999999999999996E-2</v>
      </c>
      <c r="E6" s="126">
        <v>5.5999999999999994E-2</v>
      </c>
      <c r="F6" s="126">
        <v>5.9000000000000004E-2</v>
      </c>
      <c r="G6" s="126">
        <v>8.199999999999999E-2</v>
      </c>
      <c r="H6" s="126">
        <v>0.13699999999999998</v>
      </c>
      <c r="I6" s="126">
        <v>0.13100000000000001</v>
      </c>
      <c r="J6" s="126">
        <v>0.115</v>
      </c>
    </row>
    <row r="7" spans="1:10" x14ac:dyDescent="0.25">
      <c r="A7" s="125" t="s">
        <v>215</v>
      </c>
      <c r="B7" s="126">
        <v>0.36599999999999999</v>
      </c>
      <c r="C7" s="126">
        <v>0.3</v>
      </c>
      <c r="D7" s="126">
        <v>0.28999999999999998</v>
      </c>
      <c r="E7" s="126">
        <v>0.22899999999999998</v>
      </c>
      <c r="F7" s="126">
        <v>0.24199999999999999</v>
      </c>
      <c r="G7" s="126">
        <v>0.308</v>
      </c>
      <c r="H7" s="126">
        <v>0.35</v>
      </c>
      <c r="I7" s="126">
        <v>0.38400000000000001</v>
      </c>
      <c r="J7" s="126">
        <v>0.36700000000000005</v>
      </c>
    </row>
    <row r="8" spans="1:10" x14ac:dyDescent="0.25">
      <c r="A8" s="125" t="s">
        <v>216</v>
      </c>
      <c r="B8" s="126">
        <v>0.53799999999999992</v>
      </c>
      <c r="C8" s="126">
        <v>0.63200000000000001</v>
      </c>
      <c r="D8" s="126">
        <v>0.65200000000000002</v>
      </c>
      <c r="E8" s="126">
        <v>0.71599999999999997</v>
      </c>
      <c r="F8" s="126">
        <v>0.69900000000000007</v>
      </c>
      <c r="G8" s="126">
        <v>0.61</v>
      </c>
      <c r="H8" s="126">
        <v>0.51300000000000001</v>
      </c>
      <c r="I8" s="126">
        <v>0.48499999999999999</v>
      </c>
      <c r="J8" s="126">
        <v>0.51800000000000002</v>
      </c>
    </row>
    <row r="15" spans="1:10" x14ac:dyDescent="0.25">
      <c r="A15" s="125" t="s">
        <v>217</v>
      </c>
    </row>
    <row r="16" spans="1:10" x14ac:dyDescent="0.25">
      <c r="A16" s="125" t="s">
        <v>218</v>
      </c>
    </row>
    <row r="17" spans="1:1" x14ac:dyDescent="0.25">
      <c r="A17" s="125" t="s">
        <v>219</v>
      </c>
    </row>
    <row r="18" spans="1:1" x14ac:dyDescent="0.25">
      <c r="A18" s="125" t="s">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D2" sqref="D2"/>
    </sheetView>
  </sheetViews>
  <sheetFormatPr defaultRowHeight="15" x14ac:dyDescent="0.25"/>
  <cols>
    <col min="1" max="1" width="31.5703125" bestFit="1" customWidth="1"/>
    <col min="2" max="2" width="12" bestFit="1" customWidth="1"/>
    <col min="3" max="3" width="19.5703125" bestFit="1" customWidth="1"/>
    <col min="4" max="4" width="5.28515625" customWidth="1"/>
  </cols>
  <sheetData>
    <row r="1" spans="1:4" x14ac:dyDescent="0.25">
      <c r="B1" s="71" t="s">
        <v>97</v>
      </c>
      <c r="C1" s="71" t="s">
        <v>96</v>
      </c>
      <c r="D1" s="71" t="s">
        <v>278</v>
      </c>
    </row>
    <row r="2" spans="1:4" x14ac:dyDescent="0.25">
      <c r="A2" t="s">
        <v>89</v>
      </c>
      <c r="B2" s="71">
        <v>1</v>
      </c>
      <c r="C2" s="71">
        <v>135</v>
      </c>
      <c r="D2">
        <f t="shared" ref="D2:D17" si="0">C2-B2</f>
        <v>134</v>
      </c>
    </row>
    <row r="3" spans="1:4" x14ac:dyDescent="0.25">
      <c r="A3" t="s">
        <v>95</v>
      </c>
      <c r="B3" s="71">
        <v>1</v>
      </c>
      <c r="C3" s="71">
        <v>158</v>
      </c>
      <c r="D3">
        <f t="shared" si="0"/>
        <v>157</v>
      </c>
    </row>
    <row r="4" spans="1:4" x14ac:dyDescent="0.25">
      <c r="A4" t="s">
        <v>250</v>
      </c>
      <c r="B4" s="71">
        <v>3</v>
      </c>
      <c r="C4" s="71">
        <v>189</v>
      </c>
      <c r="D4">
        <f t="shared" si="0"/>
        <v>186</v>
      </c>
    </row>
    <row r="5" spans="1:4" x14ac:dyDescent="0.25">
      <c r="A5" t="s">
        <v>88</v>
      </c>
      <c r="B5" s="71">
        <v>9</v>
      </c>
      <c r="C5" s="71">
        <v>179</v>
      </c>
      <c r="D5">
        <f t="shared" si="0"/>
        <v>170</v>
      </c>
    </row>
    <row r="6" spans="1:4" x14ac:dyDescent="0.25">
      <c r="A6" t="s">
        <v>90</v>
      </c>
      <c r="B6" s="71">
        <v>11</v>
      </c>
      <c r="C6" s="71">
        <v>174</v>
      </c>
      <c r="D6">
        <f t="shared" si="0"/>
        <v>163</v>
      </c>
    </row>
    <row r="7" spans="1:4" x14ac:dyDescent="0.25">
      <c r="A7" t="s">
        <v>92</v>
      </c>
      <c r="B7" s="71">
        <v>13</v>
      </c>
      <c r="C7" s="71">
        <v>186</v>
      </c>
      <c r="D7">
        <f t="shared" si="0"/>
        <v>173</v>
      </c>
    </row>
    <row r="8" spans="1:4" x14ac:dyDescent="0.25">
      <c r="A8" t="s">
        <v>91</v>
      </c>
      <c r="B8" s="71">
        <v>14</v>
      </c>
      <c r="C8" s="71">
        <v>185</v>
      </c>
      <c r="D8">
        <f t="shared" si="0"/>
        <v>171</v>
      </c>
    </row>
    <row r="9" spans="1:4" x14ac:dyDescent="0.25">
      <c r="A9" t="s">
        <v>98</v>
      </c>
      <c r="B9" s="71">
        <v>15</v>
      </c>
      <c r="C9" s="71">
        <v>142</v>
      </c>
      <c r="D9">
        <f t="shared" si="0"/>
        <v>127</v>
      </c>
    </row>
    <row r="10" spans="1:4" x14ac:dyDescent="0.25">
      <c r="A10" t="s">
        <v>249</v>
      </c>
      <c r="B10" s="71">
        <v>18</v>
      </c>
      <c r="C10" s="71">
        <v>141</v>
      </c>
      <c r="D10">
        <f t="shared" si="0"/>
        <v>123</v>
      </c>
    </row>
    <row r="11" spans="1:4" x14ac:dyDescent="0.25">
      <c r="A11" t="s">
        <v>251</v>
      </c>
      <c r="B11" s="71">
        <v>21</v>
      </c>
      <c r="C11" s="71">
        <v>130</v>
      </c>
      <c r="D11">
        <f t="shared" si="0"/>
        <v>109</v>
      </c>
    </row>
    <row r="12" spans="1:4" x14ac:dyDescent="0.25">
      <c r="A12" t="s">
        <v>107</v>
      </c>
      <c r="B12" s="71">
        <v>22</v>
      </c>
      <c r="C12" s="71">
        <v>118</v>
      </c>
      <c r="D12">
        <f t="shared" si="0"/>
        <v>96</v>
      </c>
    </row>
    <row r="13" spans="1:4" x14ac:dyDescent="0.25">
      <c r="A13" t="s">
        <v>122</v>
      </c>
      <c r="B13" s="71">
        <v>23</v>
      </c>
      <c r="C13" s="71">
        <v>177</v>
      </c>
      <c r="D13">
        <f t="shared" si="0"/>
        <v>154</v>
      </c>
    </row>
    <row r="14" spans="1:4" x14ac:dyDescent="0.25">
      <c r="A14" t="s">
        <v>93</v>
      </c>
      <c r="B14" s="85">
        <v>29</v>
      </c>
      <c r="C14" s="85">
        <v>60</v>
      </c>
      <c r="D14">
        <f t="shared" si="0"/>
        <v>31</v>
      </c>
    </row>
    <row r="15" spans="1:4" x14ac:dyDescent="0.25">
      <c r="A15" t="s">
        <v>94</v>
      </c>
      <c r="B15" s="85">
        <v>30</v>
      </c>
      <c r="C15" s="85">
        <v>144</v>
      </c>
      <c r="D15">
        <f t="shared" si="0"/>
        <v>114</v>
      </c>
    </row>
    <row r="16" spans="1:4" x14ac:dyDescent="0.25">
      <c r="A16" t="s">
        <v>252</v>
      </c>
      <c r="B16" s="85">
        <v>37</v>
      </c>
      <c r="C16" s="85">
        <v>208</v>
      </c>
      <c r="D16">
        <f t="shared" si="0"/>
        <v>171</v>
      </c>
    </row>
    <row r="17" spans="1:4" x14ac:dyDescent="0.25">
      <c r="A17" t="s">
        <v>123</v>
      </c>
      <c r="B17" s="85">
        <v>65</v>
      </c>
      <c r="C17" s="85">
        <v>144</v>
      </c>
      <c r="D17">
        <f t="shared" si="0"/>
        <v>79</v>
      </c>
    </row>
    <row r="26" spans="1:4" x14ac:dyDescent="0.25">
      <c r="A26" t="s">
        <v>99</v>
      </c>
    </row>
  </sheetData>
  <sortState ref="A2:D17">
    <sortCondition ref="B2:B17"/>
  </sortState>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0"/>
  <sheetViews>
    <sheetView workbookViewId="0">
      <selection activeCell="M33" sqref="M33"/>
    </sheetView>
  </sheetViews>
  <sheetFormatPr defaultRowHeight="15" x14ac:dyDescent="0.25"/>
  <sheetData>
    <row r="5" spans="1:9" x14ac:dyDescent="0.25">
      <c r="B5" s="131" t="s">
        <v>242</v>
      </c>
      <c r="C5" s="131" t="s">
        <v>243</v>
      </c>
      <c r="D5" s="131" t="s">
        <v>244</v>
      </c>
      <c r="E5" s="131" t="s">
        <v>20</v>
      </c>
      <c r="G5" s="131" t="s">
        <v>242</v>
      </c>
      <c r="H5" s="131" t="s">
        <v>243</v>
      </c>
      <c r="I5" s="131" t="s">
        <v>244</v>
      </c>
    </row>
    <row r="6" spans="1:9" x14ac:dyDescent="0.25">
      <c r="A6" s="125" t="s">
        <v>2</v>
      </c>
      <c r="B6" s="8">
        <v>542903</v>
      </c>
      <c r="C6" s="8">
        <v>364020</v>
      </c>
      <c r="D6" s="8">
        <v>178883</v>
      </c>
      <c r="E6">
        <v>526322</v>
      </c>
      <c r="G6" s="60">
        <f>B6/$E6</f>
        <v>1.0315035282583664</v>
      </c>
      <c r="H6" s="60">
        <f t="shared" ref="H6:I6" si="0">C6/$E6</f>
        <v>0.69162983876790252</v>
      </c>
      <c r="I6" s="60">
        <f t="shared" si="0"/>
        <v>0.33987368949046404</v>
      </c>
    </row>
    <row r="7" spans="1:9" x14ac:dyDescent="0.25">
      <c r="A7" s="125" t="s">
        <v>3</v>
      </c>
      <c r="B7" s="8">
        <v>573710</v>
      </c>
      <c r="C7" s="8">
        <v>375490</v>
      </c>
      <c r="D7" s="8">
        <v>198220</v>
      </c>
      <c r="E7">
        <v>588367</v>
      </c>
      <c r="G7" s="60">
        <f t="shared" ref="G7:G20" si="1">B7/$E7</f>
        <v>0.97508867764507523</v>
      </c>
      <c r="H7" s="60">
        <f t="shared" ref="H7:H20" si="2">C7/$E7</f>
        <v>0.63819010923454234</v>
      </c>
      <c r="I7" s="60">
        <f t="shared" ref="I7:I20" si="3">D7/$E7</f>
        <v>0.33689856841053289</v>
      </c>
    </row>
    <row r="8" spans="1:9" x14ac:dyDescent="0.25">
      <c r="A8" s="125" t="s">
        <v>4</v>
      </c>
      <c r="B8" s="8">
        <v>659242</v>
      </c>
      <c r="C8" s="8">
        <v>440791</v>
      </c>
      <c r="D8" s="8">
        <v>218451</v>
      </c>
      <c r="E8">
        <v>632399</v>
      </c>
      <c r="G8" s="60">
        <f t="shared" si="1"/>
        <v>1.0424463036785321</v>
      </c>
      <c r="H8" s="60">
        <f t="shared" si="2"/>
        <v>0.69701406864969739</v>
      </c>
      <c r="I8" s="60">
        <f t="shared" si="3"/>
        <v>0.34543223502883463</v>
      </c>
    </row>
    <row r="9" spans="1:9" x14ac:dyDescent="0.25">
      <c r="A9" s="125" t="s">
        <v>5</v>
      </c>
      <c r="B9" s="8">
        <v>736102</v>
      </c>
      <c r="C9" s="8">
        <v>511610</v>
      </c>
      <c r="D9" s="8">
        <v>224492</v>
      </c>
      <c r="E9">
        <v>683747</v>
      </c>
      <c r="G9" s="60">
        <f t="shared" si="1"/>
        <v>1.0765707198715315</v>
      </c>
      <c r="H9" s="60">
        <f t="shared" si="2"/>
        <v>0.74824459924504239</v>
      </c>
      <c r="I9" s="60">
        <f t="shared" si="3"/>
        <v>0.32832612062648903</v>
      </c>
    </row>
    <row r="10" spans="1:9" x14ac:dyDescent="0.25">
      <c r="A10" s="125" t="s">
        <v>6</v>
      </c>
      <c r="B10" s="8">
        <v>833762</v>
      </c>
      <c r="C10" s="8">
        <v>606059</v>
      </c>
      <c r="D10" s="8">
        <v>227703</v>
      </c>
      <c r="E10">
        <v>771894</v>
      </c>
      <c r="G10" s="60">
        <f t="shared" si="1"/>
        <v>1.0801509015486583</v>
      </c>
      <c r="H10" s="60">
        <f t="shared" si="2"/>
        <v>0.7851583248477122</v>
      </c>
      <c r="I10" s="60">
        <f t="shared" si="3"/>
        <v>0.29499257670094597</v>
      </c>
    </row>
    <row r="11" spans="1:9" x14ac:dyDescent="0.25">
      <c r="A11" s="125" t="s">
        <v>7</v>
      </c>
      <c r="B11" s="8">
        <v>884836</v>
      </c>
      <c r="C11" s="8">
        <v>643346</v>
      </c>
      <c r="D11" s="8">
        <v>241490</v>
      </c>
      <c r="E11">
        <v>816450</v>
      </c>
      <c r="G11" s="60">
        <f t="shared" si="1"/>
        <v>1.0837601812725826</v>
      </c>
      <c r="H11" s="60">
        <f t="shared" si="2"/>
        <v>0.78797966807520359</v>
      </c>
      <c r="I11" s="60">
        <f t="shared" si="3"/>
        <v>0.29578051319737891</v>
      </c>
    </row>
    <row r="12" spans="1:9" x14ac:dyDescent="0.25">
      <c r="A12" s="125" t="s">
        <v>8</v>
      </c>
      <c r="B12" s="8">
        <v>997957</v>
      </c>
      <c r="C12" s="8">
        <v>734271</v>
      </c>
      <c r="D12" s="8">
        <v>263686</v>
      </c>
      <c r="E12">
        <v>841490</v>
      </c>
      <c r="G12" s="60">
        <f t="shared" si="1"/>
        <v>1.185940415215867</v>
      </c>
      <c r="H12" s="60">
        <f t="shared" si="2"/>
        <v>0.872584344436654</v>
      </c>
      <c r="I12" s="60">
        <f t="shared" si="3"/>
        <v>0.31335607077921307</v>
      </c>
    </row>
    <row r="13" spans="1:9" x14ac:dyDescent="0.25">
      <c r="A13" s="125" t="s">
        <v>9</v>
      </c>
      <c r="B13" s="8">
        <v>1142488</v>
      </c>
      <c r="C13" s="8">
        <v>872575</v>
      </c>
      <c r="D13" s="8">
        <v>269914</v>
      </c>
      <c r="E13">
        <v>930141</v>
      </c>
      <c r="G13" s="60">
        <f t="shared" si="1"/>
        <v>1.2282954949840938</v>
      </c>
      <c r="H13" s="60">
        <f t="shared" si="2"/>
        <v>0.93811045852188002</v>
      </c>
      <c r="I13" s="60">
        <f t="shared" si="3"/>
        <v>0.29018611156803109</v>
      </c>
    </row>
    <row r="14" spans="1:9" x14ac:dyDescent="0.25">
      <c r="A14" s="125" t="s">
        <v>10</v>
      </c>
      <c r="B14" s="8">
        <v>1560115</v>
      </c>
      <c r="C14" s="8">
        <v>1249144</v>
      </c>
      <c r="D14" s="8">
        <v>310971</v>
      </c>
      <c r="E14">
        <v>1025740</v>
      </c>
      <c r="G14" s="60">
        <f t="shared" si="1"/>
        <v>1.5209653518435471</v>
      </c>
      <c r="H14" s="60">
        <f t="shared" si="2"/>
        <v>1.2177978825043383</v>
      </c>
      <c r="I14" s="60">
        <f t="shared" si="3"/>
        <v>0.30316746933920874</v>
      </c>
    </row>
    <row r="15" spans="1:9" x14ac:dyDescent="0.25">
      <c r="A15" s="125" t="s">
        <v>11</v>
      </c>
      <c r="B15" s="8">
        <v>1744277</v>
      </c>
      <c r="C15" s="8">
        <v>1375277</v>
      </c>
      <c r="D15" s="8">
        <v>368999</v>
      </c>
      <c r="E15">
        <v>1168602</v>
      </c>
      <c r="G15" s="60">
        <f t="shared" si="1"/>
        <v>1.4926185305176614</v>
      </c>
      <c r="H15" s="60">
        <f t="shared" si="2"/>
        <v>1.1768566201324318</v>
      </c>
      <c r="I15" s="60">
        <f t="shared" si="3"/>
        <v>0.31576105466189514</v>
      </c>
    </row>
    <row r="16" spans="1:9" x14ac:dyDescent="0.25">
      <c r="A16" s="125" t="s">
        <v>12</v>
      </c>
      <c r="B16" s="8">
        <v>2071353</v>
      </c>
      <c r="C16" s="8">
        <v>1578542</v>
      </c>
      <c r="D16" s="8">
        <v>492811</v>
      </c>
      <c r="E16">
        <v>1308530</v>
      </c>
      <c r="G16" s="60">
        <f t="shared" si="1"/>
        <v>1.5829617968254452</v>
      </c>
      <c r="H16" s="60">
        <f t="shared" si="2"/>
        <v>1.2063475808731936</v>
      </c>
      <c r="I16" s="60">
        <f t="shared" si="3"/>
        <v>0.37661421595225175</v>
      </c>
    </row>
    <row r="17" spans="1:9" x14ac:dyDescent="0.25">
      <c r="A17" s="125" t="s">
        <v>13</v>
      </c>
      <c r="B17" s="8">
        <v>2036286</v>
      </c>
      <c r="C17" s="8">
        <v>1424088</v>
      </c>
      <c r="D17" s="8">
        <v>612198</v>
      </c>
      <c r="E17">
        <v>1480346</v>
      </c>
      <c r="G17" s="60">
        <f t="shared" si="1"/>
        <v>1.3755473382574075</v>
      </c>
      <c r="H17" s="60">
        <f t="shared" si="2"/>
        <v>0.96199672238787415</v>
      </c>
      <c r="I17" s="60">
        <f t="shared" si="3"/>
        <v>0.41355061586953318</v>
      </c>
    </row>
    <row r="18" spans="1:9" x14ac:dyDescent="0.25">
      <c r="A18" s="125" t="s">
        <v>14</v>
      </c>
      <c r="B18" s="8">
        <v>1877735</v>
      </c>
      <c r="C18" s="8">
        <v>1390153</v>
      </c>
      <c r="D18" s="8">
        <v>487583</v>
      </c>
      <c r="E18">
        <v>1497875</v>
      </c>
      <c r="G18" s="60">
        <f t="shared" si="1"/>
        <v>1.253599265626304</v>
      </c>
      <c r="H18" s="60">
        <f t="shared" si="2"/>
        <v>0.92808345155637151</v>
      </c>
      <c r="I18" s="60">
        <f t="shared" si="3"/>
        <v>0.3255164816823834</v>
      </c>
    </row>
    <row r="19" spans="1:9" x14ac:dyDescent="0.25">
      <c r="A19" s="125" t="s">
        <v>15</v>
      </c>
      <c r="B19" s="8">
        <v>1555505</v>
      </c>
      <c r="C19" s="8">
        <v>1142705</v>
      </c>
      <c r="D19" s="8">
        <v>412799</v>
      </c>
      <c r="E19">
        <v>1535880</v>
      </c>
      <c r="G19" s="60">
        <f t="shared" si="1"/>
        <v>1.01277769096544</v>
      </c>
      <c r="H19" s="60">
        <f t="shared" si="2"/>
        <v>0.74400669323124202</v>
      </c>
      <c r="I19" s="60">
        <f t="shared" si="3"/>
        <v>0.26877034664166471</v>
      </c>
    </row>
    <row r="20" spans="1:9" x14ac:dyDescent="0.25">
      <c r="A20" s="125" t="s">
        <v>16</v>
      </c>
      <c r="B20" s="8">
        <v>1850169</v>
      </c>
      <c r="C20" s="8">
        <v>1398238</v>
      </c>
      <c r="D20" s="8">
        <v>451931</v>
      </c>
      <c r="E20">
        <v>1631969</v>
      </c>
      <c r="G20" s="60">
        <f t="shared" si="1"/>
        <v>1.1337035201036294</v>
      </c>
      <c r="H20" s="60">
        <f t="shared" si="2"/>
        <v>0.85677975500760128</v>
      </c>
      <c r="I20" s="60">
        <f t="shared" si="3"/>
        <v>0.27692376509602817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36"/>
  <sheetViews>
    <sheetView workbookViewId="0">
      <selection activeCell="K19" sqref="K19"/>
    </sheetView>
  </sheetViews>
  <sheetFormatPr defaultRowHeight="15" x14ac:dyDescent="0.25"/>
  <sheetData>
    <row r="3" spans="2:3" x14ac:dyDescent="0.25">
      <c r="B3" t="s">
        <v>211</v>
      </c>
    </row>
    <row r="6" spans="2:3" x14ac:dyDescent="0.25">
      <c r="B6" t="s">
        <v>257</v>
      </c>
      <c r="C6" t="s">
        <v>127</v>
      </c>
    </row>
    <row r="7" spans="2:3" x14ac:dyDescent="0.25">
      <c r="B7" t="s">
        <v>182</v>
      </c>
      <c r="C7" s="60">
        <v>1.4834000000000001</v>
      </c>
    </row>
    <row r="8" spans="2:3" x14ac:dyDescent="0.25">
      <c r="B8" t="s">
        <v>183</v>
      </c>
      <c r="C8" s="60">
        <v>1.3452999999999999</v>
      </c>
    </row>
    <row r="9" spans="2:3" x14ac:dyDescent="0.25">
      <c r="B9" t="s">
        <v>184</v>
      </c>
      <c r="C9" s="60">
        <v>1.1947000000000001</v>
      </c>
    </row>
    <row r="10" spans="2:3" x14ac:dyDescent="0.25">
      <c r="B10" t="s">
        <v>185</v>
      </c>
      <c r="C10" s="60">
        <v>1.1359999999999999</v>
      </c>
    </row>
    <row r="11" spans="2:3" x14ac:dyDescent="0.25">
      <c r="B11" t="s">
        <v>186</v>
      </c>
      <c r="C11" s="60">
        <v>1.1292</v>
      </c>
    </row>
    <row r="12" spans="2:3" x14ac:dyDescent="0.25">
      <c r="B12" t="s">
        <v>210</v>
      </c>
      <c r="C12" s="60">
        <v>1.0931</v>
      </c>
    </row>
    <row r="13" spans="2:3" x14ac:dyDescent="0.25">
      <c r="B13" t="s">
        <v>187</v>
      </c>
      <c r="C13" s="60">
        <v>1.0179</v>
      </c>
    </row>
    <row r="14" spans="2:3" x14ac:dyDescent="0.25">
      <c r="B14" t="s">
        <v>188</v>
      </c>
      <c r="C14" s="60">
        <v>1.0144</v>
      </c>
    </row>
    <row r="15" spans="2:3" x14ac:dyDescent="0.25">
      <c r="B15" t="s">
        <v>189</v>
      </c>
      <c r="C15" s="60">
        <v>0.92549999999999999</v>
      </c>
    </row>
    <row r="16" spans="2:3" x14ac:dyDescent="0.25">
      <c r="B16" t="s">
        <v>190</v>
      </c>
      <c r="C16" s="60">
        <v>0.91780000000000006</v>
      </c>
    </row>
    <row r="17" spans="2:3" x14ac:dyDescent="0.25">
      <c r="B17" t="s">
        <v>191</v>
      </c>
      <c r="C17" s="60">
        <v>0.87749999999999995</v>
      </c>
    </row>
    <row r="18" spans="2:3" x14ac:dyDescent="0.25">
      <c r="B18" t="s">
        <v>192</v>
      </c>
      <c r="C18" s="60">
        <v>0.85950000000000004</v>
      </c>
    </row>
    <row r="19" spans="2:3" x14ac:dyDescent="0.25">
      <c r="B19" t="s">
        <v>256</v>
      </c>
      <c r="C19" s="7">
        <v>0.7525857142857143</v>
      </c>
    </row>
    <row r="20" spans="2:3" x14ac:dyDescent="0.25">
      <c r="B20" t="s">
        <v>193</v>
      </c>
      <c r="C20" s="60">
        <v>0.74909999999999999</v>
      </c>
    </row>
    <row r="21" spans="2:3" x14ac:dyDescent="0.25">
      <c r="B21" t="s">
        <v>194</v>
      </c>
      <c r="C21" s="60">
        <v>0.73280000000000001</v>
      </c>
    </row>
    <row r="22" spans="2:3" x14ac:dyDescent="0.25">
      <c r="B22" t="s">
        <v>195</v>
      </c>
      <c r="C22" s="60">
        <v>0.68540000000000001</v>
      </c>
    </row>
    <row r="23" spans="2:3" x14ac:dyDescent="0.25">
      <c r="B23" t="s">
        <v>196</v>
      </c>
      <c r="C23" s="60">
        <v>0.68040000000000012</v>
      </c>
    </row>
    <row r="24" spans="2:3" x14ac:dyDescent="0.25">
      <c r="B24" t="s">
        <v>197</v>
      </c>
      <c r="C24" s="60">
        <v>0.66620000000000001</v>
      </c>
    </row>
    <row r="25" spans="2:3" x14ac:dyDescent="0.25">
      <c r="B25" t="s">
        <v>198</v>
      </c>
      <c r="C25" s="60">
        <v>0.59840000000000004</v>
      </c>
    </row>
    <row r="26" spans="2:3" x14ac:dyDescent="0.25">
      <c r="B26" t="s">
        <v>199</v>
      </c>
      <c r="C26" s="60">
        <v>0.57090000000000007</v>
      </c>
    </row>
    <row r="27" spans="2:3" x14ac:dyDescent="0.25">
      <c r="B27" t="s">
        <v>200</v>
      </c>
      <c r="C27" s="60">
        <v>0.56720000000000004</v>
      </c>
    </row>
    <row r="28" spans="2:3" x14ac:dyDescent="0.25">
      <c r="B28" t="s">
        <v>201</v>
      </c>
      <c r="C28" s="60">
        <v>0.55630000000000002</v>
      </c>
    </row>
    <row r="29" spans="2:3" x14ac:dyDescent="0.25">
      <c r="B29" t="s">
        <v>202</v>
      </c>
      <c r="C29" s="60">
        <v>0.55310000000000004</v>
      </c>
    </row>
    <row r="30" spans="2:3" x14ac:dyDescent="0.25">
      <c r="B30" t="s">
        <v>203</v>
      </c>
      <c r="C30" s="60">
        <v>0.5403</v>
      </c>
    </row>
    <row r="31" spans="2:3" x14ac:dyDescent="0.25">
      <c r="B31" t="s">
        <v>204</v>
      </c>
      <c r="C31" s="60">
        <v>0.51249999999999996</v>
      </c>
    </row>
    <row r="32" spans="2:3" x14ac:dyDescent="0.25">
      <c r="B32" t="s">
        <v>205</v>
      </c>
      <c r="C32" s="60">
        <v>0.4022</v>
      </c>
    </row>
    <row r="33" spans="2:3" x14ac:dyDescent="0.25">
      <c r="B33" t="s">
        <v>206</v>
      </c>
      <c r="C33" s="60">
        <v>0.37020000000000003</v>
      </c>
    </row>
    <row r="34" spans="2:3" x14ac:dyDescent="0.25">
      <c r="B34" t="s">
        <v>207</v>
      </c>
      <c r="C34" s="60">
        <v>0.34979999999999994</v>
      </c>
    </row>
    <row r="35" spans="2:3" x14ac:dyDescent="0.25">
      <c r="B35" t="s">
        <v>208</v>
      </c>
      <c r="C35" s="60">
        <v>0.3458</v>
      </c>
    </row>
    <row r="36" spans="2:3" x14ac:dyDescent="0.25">
      <c r="B36" t="s">
        <v>209</v>
      </c>
      <c r="C36" s="60">
        <v>0.29059999999999997</v>
      </c>
    </row>
  </sheetData>
  <sortState ref="B7:C36">
    <sortCondition descending="1" ref="C7:C36"/>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K26" sqref="K26"/>
    </sheetView>
  </sheetViews>
  <sheetFormatPr defaultRowHeight="15" x14ac:dyDescent="0.25"/>
  <cols>
    <col min="1" max="1" width="10.5703125" customWidth="1"/>
    <col min="2" max="2" width="11.140625" customWidth="1"/>
    <col min="3" max="3" width="12.5703125" bestFit="1" customWidth="1"/>
    <col min="4" max="4" width="9.7109375" bestFit="1" customWidth="1"/>
    <col min="257" max="257" width="10.5703125" customWidth="1"/>
    <col min="513" max="513" width="10.5703125" customWidth="1"/>
    <col min="769" max="769" width="10.5703125" customWidth="1"/>
    <col min="1025" max="1025" width="10.5703125" customWidth="1"/>
    <col min="1281" max="1281" width="10.5703125" customWidth="1"/>
    <col min="1537" max="1537" width="10.5703125" customWidth="1"/>
    <col min="1793" max="1793" width="10.5703125" customWidth="1"/>
    <col min="2049" max="2049" width="10.5703125" customWidth="1"/>
    <col min="2305" max="2305" width="10.5703125" customWidth="1"/>
    <col min="2561" max="2561" width="10.5703125" customWidth="1"/>
    <col min="2817" max="2817" width="10.5703125" customWidth="1"/>
    <col min="3073" max="3073" width="10.5703125" customWidth="1"/>
    <col min="3329" max="3329" width="10.5703125" customWidth="1"/>
    <col min="3585" max="3585" width="10.5703125" customWidth="1"/>
    <col min="3841" max="3841" width="10.5703125" customWidth="1"/>
    <col min="4097" max="4097" width="10.5703125" customWidth="1"/>
    <col min="4353" max="4353" width="10.5703125" customWidth="1"/>
    <col min="4609" max="4609" width="10.5703125" customWidth="1"/>
    <col min="4865" max="4865" width="10.5703125" customWidth="1"/>
    <col min="5121" max="5121" width="10.5703125" customWidth="1"/>
    <col min="5377" max="5377" width="10.5703125" customWidth="1"/>
    <col min="5633" max="5633" width="10.5703125" customWidth="1"/>
    <col min="5889" max="5889" width="10.5703125" customWidth="1"/>
    <col min="6145" max="6145" width="10.5703125" customWidth="1"/>
    <col min="6401" max="6401" width="10.5703125" customWidth="1"/>
    <col min="6657" max="6657" width="10.5703125" customWidth="1"/>
    <col min="6913" max="6913" width="10.5703125" customWidth="1"/>
    <col min="7169" max="7169" width="10.5703125" customWidth="1"/>
    <col min="7425" max="7425" width="10.5703125" customWidth="1"/>
    <col min="7681" max="7681" width="10.5703125" customWidth="1"/>
    <col min="7937" max="7937" width="10.5703125" customWidth="1"/>
    <col min="8193" max="8193" width="10.5703125" customWidth="1"/>
    <col min="8449" max="8449" width="10.5703125" customWidth="1"/>
    <col min="8705" max="8705" width="10.5703125" customWidth="1"/>
    <col min="8961" max="8961" width="10.5703125" customWidth="1"/>
    <col min="9217" max="9217" width="10.5703125" customWidth="1"/>
    <col min="9473" max="9473" width="10.5703125" customWidth="1"/>
    <col min="9729" max="9729" width="10.5703125" customWidth="1"/>
    <col min="9985" max="9985" width="10.5703125" customWidth="1"/>
    <col min="10241" max="10241" width="10.5703125" customWidth="1"/>
    <col min="10497" max="10497" width="10.5703125" customWidth="1"/>
    <col min="10753" max="10753" width="10.5703125" customWidth="1"/>
    <col min="11009" max="11009" width="10.5703125" customWidth="1"/>
    <col min="11265" max="11265" width="10.5703125" customWidth="1"/>
    <col min="11521" max="11521" width="10.5703125" customWidth="1"/>
    <col min="11777" max="11777" width="10.5703125" customWidth="1"/>
    <col min="12033" max="12033" width="10.5703125" customWidth="1"/>
    <col min="12289" max="12289" width="10.5703125" customWidth="1"/>
    <col min="12545" max="12545" width="10.5703125" customWidth="1"/>
    <col min="12801" max="12801" width="10.5703125" customWidth="1"/>
    <col min="13057" max="13057" width="10.5703125" customWidth="1"/>
    <col min="13313" max="13313" width="10.5703125" customWidth="1"/>
    <col min="13569" max="13569" width="10.5703125" customWidth="1"/>
    <col min="13825" max="13825" width="10.5703125" customWidth="1"/>
    <col min="14081" max="14081" width="10.5703125" customWidth="1"/>
    <col min="14337" max="14337" width="10.5703125" customWidth="1"/>
    <col min="14593" max="14593" width="10.5703125" customWidth="1"/>
    <col min="14849" max="14849" width="10.5703125" customWidth="1"/>
    <col min="15105" max="15105" width="10.5703125" customWidth="1"/>
    <col min="15361" max="15361" width="10.5703125" customWidth="1"/>
    <col min="15617" max="15617" width="10.5703125" customWidth="1"/>
    <col min="15873" max="15873" width="10.5703125" customWidth="1"/>
    <col min="16129" max="16129" width="10.5703125" customWidth="1"/>
  </cols>
  <sheetData>
    <row r="1" spans="1:8" s="130" customFormat="1" x14ac:dyDescent="0.25">
      <c r="A1" s="129" t="s">
        <v>232</v>
      </c>
    </row>
    <row r="2" spans="1:8" s="130" customFormat="1" x14ac:dyDescent="0.25">
      <c r="A2" s="130" t="s">
        <v>233</v>
      </c>
      <c r="B2" s="130" t="s">
        <v>234</v>
      </c>
    </row>
    <row r="3" spans="1:8" s="130" customFormat="1" x14ac:dyDescent="0.25">
      <c r="A3" s="130" t="s">
        <v>235</v>
      </c>
    </row>
    <row r="4" spans="1:8" s="130" customFormat="1" x14ac:dyDescent="0.25">
      <c r="A4" s="130" t="s">
        <v>236</v>
      </c>
    </row>
    <row r="5" spans="1:8" s="130" customFormat="1" x14ac:dyDescent="0.25"/>
    <row r="8" spans="1:8" x14ac:dyDescent="0.25">
      <c r="A8" t="s">
        <v>237</v>
      </c>
    </row>
    <row r="9" spans="1:8" x14ac:dyDescent="0.25">
      <c r="A9" t="s">
        <v>238</v>
      </c>
    </row>
    <row r="12" spans="1:8" x14ac:dyDescent="0.25">
      <c r="B12" s="127" t="s">
        <v>253</v>
      </c>
    </row>
    <row r="15" spans="1:8" x14ac:dyDescent="0.25">
      <c r="B15" t="s">
        <v>239</v>
      </c>
      <c r="C15" t="s">
        <v>240</v>
      </c>
      <c r="D15" t="s">
        <v>241</v>
      </c>
      <c r="G15" t="s">
        <v>245</v>
      </c>
      <c r="H15" t="s">
        <v>246</v>
      </c>
    </row>
    <row r="16" spans="1:8" x14ac:dyDescent="0.25">
      <c r="A16" s="50">
        <v>40179</v>
      </c>
      <c r="B16">
        <v>-7.5243000000000004E-2</v>
      </c>
      <c r="C16">
        <v>-2.2155000000000001E-2</v>
      </c>
      <c r="D16">
        <v>-6.0754000000000002E-2</v>
      </c>
      <c r="F16" s="50">
        <v>40179</v>
      </c>
    </row>
    <row r="17" spans="1:6" x14ac:dyDescent="0.25">
      <c r="A17" s="50">
        <v>40210</v>
      </c>
      <c r="B17">
        <v>-8.6948000000000011E-2</v>
      </c>
      <c r="C17">
        <v>-2.3511000000000001E-2</v>
      </c>
      <c r="D17">
        <v>-6.9897000000000001E-2</v>
      </c>
      <c r="F17" s="50">
        <v>40210</v>
      </c>
    </row>
    <row r="18" spans="1:6" x14ac:dyDescent="0.25">
      <c r="A18" s="50">
        <v>40238</v>
      </c>
      <c r="B18">
        <v>3.3112000000000003E-2</v>
      </c>
      <c r="C18">
        <v>8.580299999999999E-2</v>
      </c>
      <c r="D18">
        <v>4.7466000000000001E-2</v>
      </c>
      <c r="F18" s="50">
        <v>40238</v>
      </c>
    </row>
    <row r="19" spans="1:6" x14ac:dyDescent="0.25">
      <c r="A19" s="50">
        <v>40269</v>
      </c>
      <c r="B19">
        <v>-1.1544E-2</v>
      </c>
      <c r="C19">
        <v>7.4164999999999995E-2</v>
      </c>
      <c r="D19">
        <v>1.1339999999999999E-2</v>
      </c>
      <c r="F19" s="50">
        <v>40269</v>
      </c>
    </row>
    <row r="20" spans="1:6" x14ac:dyDescent="0.25">
      <c r="A20" s="50">
        <v>40299</v>
      </c>
      <c r="B20">
        <v>-2.3473000000000001E-2</v>
      </c>
      <c r="C20">
        <v>6.3763E-2</v>
      </c>
      <c r="D20">
        <v>-7.2999999999999999E-5</v>
      </c>
      <c r="F20" s="50">
        <v>40299</v>
      </c>
    </row>
    <row r="21" spans="1:6" x14ac:dyDescent="0.25">
      <c r="A21" s="50">
        <v>40330</v>
      </c>
      <c r="B21">
        <v>-2.9354000000000002E-2</v>
      </c>
      <c r="C21">
        <v>6.7895999999999998E-2</v>
      </c>
      <c r="D21">
        <v>-3.4510000000000001E-3</v>
      </c>
      <c r="F21" s="50">
        <v>40330</v>
      </c>
    </row>
    <row r="22" spans="1:6" x14ac:dyDescent="0.25">
      <c r="A22" s="50">
        <v>40360</v>
      </c>
      <c r="B22">
        <v>-3.4861000000000003E-2</v>
      </c>
      <c r="C22">
        <v>5.9908999999999997E-2</v>
      </c>
      <c r="D22">
        <v>-9.5969999999999996E-3</v>
      </c>
      <c r="F22" s="50">
        <v>40360</v>
      </c>
    </row>
    <row r="23" spans="1:6" x14ac:dyDescent="0.25">
      <c r="A23" s="50">
        <v>40391</v>
      </c>
      <c r="B23">
        <v>-3.2585999999999997E-2</v>
      </c>
      <c r="C23">
        <v>7.8906000000000004E-2</v>
      </c>
      <c r="D23">
        <v>-2.9989999999999999E-3</v>
      </c>
      <c r="F23" s="50">
        <v>40391</v>
      </c>
    </row>
    <row r="24" spans="1:6" x14ac:dyDescent="0.25">
      <c r="A24" s="50">
        <v>40422</v>
      </c>
      <c r="B24">
        <v>-5.9561999999999997E-2</v>
      </c>
      <c r="C24">
        <v>7.4800000000000005E-2</v>
      </c>
      <c r="D24">
        <v>-2.4121E-2</v>
      </c>
      <c r="F24" s="50">
        <v>40422</v>
      </c>
    </row>
    <row r="25" spans="1:6" x14ac:dyDescent="0.25">
      <c r="A25" s="50">
        <v>40452</v>
      </c>
      <c r="B25">
        <v>-5.1252000000000006E-2</v>
      </c>
      <c r="C25">
        <v>6.2662000000000009E-2</v>
      </c>
      <c r="D25">
        <v>-2.1562999999999999E-2</v>
      </c>
      <c r="F25" s="50">
        <v>40452</v>
      </c>
    </row>
    <row r="26" spans="1:6" x14ac:dyDescent="0.25">
      <c r="A26" s="50">
        <v>40483</v>
      </c>
      <c r="B26">
        <v>-8.6829999999999997E-3</v>
      </c>
      <c r="C26">
        <v>6.0523E-2</v>
      </c>
      <c r="D26">
        <v>9.8189999999999996E-3</v>
      </c>
      <c r="F26" s="50">
        <v>40483</v>
      </c>
    </row>
    <row r="27" spans="1:6" x14ac:dyDescent="0.25">
      <c r="A27" s="50">
        <v>40513</v>
      </c>
      <c r="B27">
        <v>-2.0534E-2</v>
      </c>
      <c r="C27">
        <v>3.4692000000000001E-2</v>
      </c>
      <c r="D27">
        <v>-5.3330000000000001E-3</v>
      </c>
      <c r="F27" s="50">
        <v>40513</v>
      </c>
    </row>
    <row r="28" spans="1:6" x14ac:dyDescent="0.25">
      <c r="A28" s="50">
        <v>40544</v>
      </c>
      <c r="B28">
        <v>-6.1877000000000001E-2</v>
      </c>
      <c r="C28">
        <v>-3.7527999999999999E-2</v>
      </c>
      <c r="D28">
        <v>-5.4959000000000001E-2</v>
      </c>
      <c r="F28" s="50">
        <v>40544</v>
      </c>
    </row>
    <row r="29" spans="1:6" x14ac:dyDescent="0.25">
      <c r="A29" s="50">
        <v>40575</v>
      </c>
      <c r="B29">
        <v>-5.2760999999999995E-2</v>
      </c>
      <c r="C29">
        <v>-3.7804000000000004E-2</v>
      </c>
      <c r="D29">
        <v>-4.854E-2</v>
      </c>
      <c r="F29" s="50">
        <v>40575</v>
      </c>
    </row>
    <row r="30" spans="1:6" x14ac:dyDescent="0.25">
      <c r="A30" s="50">
        <v>40603</v>
      </c>
      <c r="B30">
        <v>-7.6894000000000004E-2</v>
      </c>
      <c r="C30">
        <v>-3.5345000000000001E-2</v>
      </c>
      <c r="D30">
        <v>-6.5160999999999997E-2</v>
      </c>
      <c r="F30" s="50">
        <v>40603</v>
      </c>
    </row>
    <row r="31" spans="1:6" x14ac:dyDescent="0.25">
      <c r="A31" s="50">
        <v>40634</v>
      </c>
      <c r="B31">
        <v>-7.1706000000000006E-2</v>
      </c>
      <c r="C31">
        <v>-5.7485999999999995E-2</v>
      </c>
      <c r="D31">
        <v>-6.7672999999999997E-2</v>
      </c>
      <c r="F31" s="50">
        <v>40634</v>
      </c>
    </row>
    <row r="32" spans="1:6" x14ac:dyDescent="0.25">
      <c r="A32" s="50">
        <v>40664</v>
      </c>
      <c r="B32">
        <v>-6.7884E-2</v>
      </c>
      <c r="C32">
        <v>-8.2196999999999992E-2</v>
      </c>
      <c r="D32">
        <v>-7.196799999999999E-2</v>
      </c>
      <c r="F32" s="50">
        <v>40664</v>
      </c>
    </row>
    <row r="33" spans="1:8" x14ac:dyDescent="0.25">
      <c r="A33" s="50">
        <v>40695</v>
      </c>
      <c r="B33">
        <v>-7.2439000000000003E-2</v>
      </c>
      <c r="C33">
        <v>-7.8452999999999995E-2</v>
      </c>
      <c r="D33">
        <v>-7.4156E-2</v>
      </c>
      <c r="F33" s="50">
        <v>40695</v>
      </c>
    </row>
    <row r="34" spans="1:8" x14ac:dyDescent="0.25">
      <c r="A34" s="50">
        <v>40725</v>
      </c>
      <c r="B34">
        <v>-4.4402999999999998E-2</v>
      </c>
      <c r="C34">
        <v>-6.7580000000000001E-2</v>
      </c>
      <c r="D34">
        <v>-5.1014999999999998E-2</v>
      </c>
      <c r="F34" s="50">
        <v>40725</v>
      </c>
    </row>
    <row r="35" spans="1:8" x14ac:dyDescent="0.25">
      <c r="A35" s="50">
        <v>40756</v>
      </c>
      <c r="B35">
        <v>-4.6955999999999998E-2</v>
      </c>
      <c r="C35">
        <v>-6.3749E-2</v>
      </c>
      <c r="D35">
        <v>-5.1778999999999999E-2</v>
      </c>
      <c r="F35" s="50">
        <v>40756</v>
      </c>
      <c r="G35">
        <v>2300</v>
      </c>
    </row>
    <row r="36" spans="1:8" x14ac:dyDescent="0.25">
      <c r="A36" s="50">
        <v>40787</v>
      </c>
      <c r="B36">
        <v>-3.8887999999999999E-2</v>
      </c>
      <c r="C36">
        <v>-7.4452999999999991E-2</v>
      </c>
      <c r="D36">
        <v>-4.922E-2</v>
      </c>
      <c r="F36" s="50">
        <v>40787</v>
      </c>
    </row>
    <row r="37" spans="1:8" x14ac:dyDescent="0.25">
      <c r="A37" s="50">
        <v>40817</v>
      </c>
      <c r="B37">
        <v>-7.0753999999999997E-2</v>
      </c>
      <c r="C37">
        <v>-2.6341E-2</v>
      </c>
      <c r="D37">
        <v>-5.8182999999999999E-2</v>
      </c>
      <c r="F37" s="50">
        <v>40817</v>
      </c>
    </row>
    <row r="38" spans="1:8" x14ac:dyDescent="0.25">
      <c r="A38" s="50">
        <v>40848</v>
      </c>
      <c r="B38">
        <v>-8.5044000000000008E-2</v>
      </c>
      <c r="C38">
        <v>-8.4139999999999996E-3</v>
      </c>
      <c r="D38">
        <v>-6.3529000000000002E-2</v>
      </c>
      <c r="F38" s="50">
        <v>40848</v>
      </c>
    </row>
    <row r="39" spans="1:8" x14ac:dyDescent="0.25">
      <c r="A39" s="50">
        <v>40878</v>
      </c>
      <c r="B39">
        <v>-9.9094000000000002E-2</v>
      </c>
      <c r="C39">
        <v>-1.7599E-2</v>
      </c>
      <c r="D39">
        <v>-7.5761000000000009E-2</v>
      </c>
      <c r="F39" s="50">
        <v>40878</v>
      </c>
    </row>
    <row r="40" spans="1:8" x14ac:dyDescent="0.25">
      <c r="A40" s="50">
        <v>40909</v>
      </c>
      <c r="B40">
        <v>-8.617699999999999E-2</v>
      </c>
      <c r="C40">
        <v>-2.2103000000000001E-2</v>
      </c>
      <c r="D40">
        <v>-6.7636000000000002E-2</v>
      </c>
      <c r="F40" s="50">
        <v>40909</v>
      </c>
    </row>
    <row r="41" spans="1:8" x14ac:dyDescent="0.25">
      <c r="A41" s="50">
        <v>40940</v>
      </c>
      <c r="B41">
        <v>-8.5447000000000009E-2</v>
      </c>
      <c r="C41">
        <v>-1.1557E-2</v>
      </c>
      <c r="D41">
        <v>-6.4361000000000002E-2</v>
      </c>
      <c r="F41" s="50">
        <v>40940</v>
      </c>
    </row>
    <row r="42" spans="1:8" x14ac:dyDescent="0.25">
      <c r="A42" s="50">
        <v>40969</v>
      </c>
      <c r="B42">
        <v>-5.6986000000000002E-2</v>
      </c>
      <c r="C42">
        <v>1.2588999999999999E-2</v>
      </c>
      <c r="D42">
        <v>-3.6711999999999995E-2</v>
      </c>
      <c r="F42" s="50">
        <v>40969</v>
      </c>
    </row>
    <row r="43" spans="1:8" x14ac:dyDescent="0.25">
      <c r="A43" s="50">
        <v>41000</v>
      </c>
      <c r="B43">
        <v>-5.5712000000000005E-2</v>
      </c>
      <c r="C43">
        <v>5.8257000000000003E-2</v>
      </c>
      <c r="D43">
        <v>-2.3039E-2</v>
      </c>
      <c r="F43" s="50">
        <v>41000</v>
      </c>
    </row>
    <row r="44" spans="1:8" x14ac:dyDescent="0.25">
      <c r="A44" s="50">
        <v>41030</v>
      </c>
      <c r="B44">
        <v>-5.2634E-2</v>
      </c>
      <c r="C44">
        <v>0.117065</v>
      </c>
      <c r="D44">
        <v>-4.7419999999999997E-3</v>
      </c>
      <c r="F44" s="50">
        <v>41030</v>
      </c>
    </row>
    <row r="45" spans="1:8" x14ac:dyDescent="0.25">
      <c r="A45" s="50">
        <v>41061</v>
      </c>
      <c r="B45">
        <v>-6.1963999999999998E-2</v>
      </c>
      <c r="C45">
        <v>0.111236</v>
      </c>
      <c r="D45">
        <v>-1.2759E-2</v>
      </c>
      <c r="F45" s="50">
        <v>41061</v>
      </c>
    </row>
    <row r="46" spans="1:8" x14ac:dyDescent="0.25">
      <c r="A46" s="50">
        <v>41091</v>
      </c>
      <c r="B46">
        <v>-8.6586999999999997E-2</v>
      </c>
      <c r="C46">
        <v>0.16178799999999999</v>
      </c>
      <c r="D46">
        <v>-1.6966000000000002E-2</v>
      </c>
      <c r="F46" s="50">
        <v>41091</v>
      </c>
    </row>
    <row r="47" spans="1:8" x14ac:dyDescent="0.25">
      <c r="A47" s="50">
        <v>41122</v>
      </c>
      <c r="B47">
        <v>-7.5938000000000005E-2</v>
      </c>
      <c r="C47">
        <v>0.14419000000000001</v>
      </c>
      <c r="D47">
        <v>-1.3522000000000001E-2</v>
      </c>
      <c r="F47" s="50">
        <v>41122</v>
      </c>
      <c r="G47">
        <v>1500</v>
      </c>
    </row>
    <row r="48" spans="1:8" x14ac:dyDescent="0.25">
      <c r="A48" s="50">
        <v>41153</v>
      </c>
      <c r="B48">
        <v>-7.7586000000000002E-2</v>
      </c>
      <c r="C48">
        <v>0.16944400000000001</v>
      </c>
      <c r="D48">
        <v>-7.7249999999999992E-3</v>
      </c>
      <c r="F48" s="50">
        <v>41153</v>
      </c>
      <c r="G48">
        <v>1100</v>
      </c>
      <c r="H48">
        <v>-1200</v>
      </c>
    </row>
    <row r="49" spans="1:8" x14ac:dyDescent="0.25">
      <c r="A49" s="50">
        <v>41183</v>
      </c>
      <c r="B49">
        <v>-7.3415999999999995E-2</v>
      </c>
      <c r="C49">
        <v>0.13905099999999998</v>
      </c>
      <c r="D49">
        <v>-1.1240000000000002E-2</v>
      </c>
      <c r="F49" s="50">
        <v>41183</v>
      </c>
      <c r="G49">
        <v>1300</v>
      </c>
      <c r="H49">
        <v>-1500</v>
      </c>
    </row>
    <row r="50" spans="1:8" x14ac:dyDescent="0.25">
      <c r="A50" s="50">
        <v>41214</v>
      </c>
      <c r="B50">
        <v>-8.2714999999999997E-2</v>
      </c>
      <c r="C50">
        <v>0.120933</v>
      </c>
      <c r="D50">
        <v>-2.2172999999999998E-2</v>
      </c>
      <c r="F50" s="50">
        <v>41214</v>
      </c>
      <c r="G50">
        <v>1300</v>
      </c>
      <c r="H50">
        <v>-1600</v>
      </c>
    </row>
    <row r="51" spans="1:8" x14ac:dyDescent="0.25">
      <c r="A51" s="50">
        <v>41244</v>
      </c>
      <c r="B51">
        <v>-3.5091999999999998E-2</v>
      </c>
      <c r="C51">
        <v>0.13272500000000001</v>
      </c>
      <c r="D51">
        <v>1.5982E-2</v>
      </c>
      <c r="F51" s="50">
        <v>41244</v>
      </c>
      <c r="G51">
        <v>940</v>
      </c>
      <c r="H51">
        <v>-1300</v>
      </c>
    </row>
    <row r="52" spans="1:8" x14ac:dyDescent="0.25">
      <c r="A52" s="50">
        <v>41275</v>
      </c>
      <c r="B52">
        <v>-4.7845000000000006E-2</v>
      </c>
      <c r="C52">
        <v>0.13619400000000001</v>
      </c>
      <c r="D52">
        <v>8.012E-3</v>
      </c>
      <c r="F52" s="50">
        <v>41275</v>
      </c>
      <c r="G52">
        <v>890</v>
      </c>
      <c r="H52">
        <v>-1500</v>
      </c>
    </row>
    <row r="53" spans="1:8" x14ac:dyDescent="0.25">
      <c r="A53" s="50">
        <v>41306</v>
      </c>
      <c r="B53">
        <v>-6.1679999999999999E-2</v>
      </c>
      <c r="C53">
        <v>0.13538600000000001</v>
      </c>
      <c r="D53">
        <v>-2.2689999999999997E-3</v>
      </c>
      <c r="F53" s="50">
        <v>41306</v>
      </c>
      <c r="G53">
        <v>755</v>
      </c>
      <c r="H53">
        <v>-1800</v>
      </c>
    </row>
    <row r="54" spans="1:8" x14ac:dyDescent="0.25">
      <c r="A54" s="50">
        <v>41334</v>
      </c>
      <c r="B54">
        <v>-5.0797000000000002E-2</v>
      </c>
      <c r="C54">
        <v>0.12817999999999999</v>
      </c>
      <c r="D54">
        <v>4.0249999999999999E-3</v>
      </c>
      <c r="F54" s="50">
        <v>41334</v>
      </c>
      <c r="G54">
        <v>743</v>
      </c>
      <c r="H54">
        <v>-1300</v>
      </c>
    </row>
  </sheetData>
  <hyperlinks>
    <hyperlink ref="A1" r:id="rId1" display="http://dx.doi.org/10.1787/eco_surveys-isl-2013-en"/>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C10" sqref="C10"/>
    </sheetView>
  </sheetViews>
  <sheetFormatPr defaultRowHeight="15" x14ac:dyDescent="0.25"/>
  <cols>
    <col min="2" max="3" width="61.42578125" customWidth="1"/>
  </cols>
  <sheetData>
    <row r="1" spans="1:3" x14ac:dyDescent="0.25">
      <c r="A1" s="104" t="s">
        <v>142</v>
      </c>
      <c r="B1" s="105"/>
      <c r="C1" s="105"/>
    </row>
    <row r="2" spans="1:3" x14ac:dyDescent="0.25">
      <c r="A2" s="104" t="s">
        <v>143</v>
      </c>
      <c r="B2" s="105"/>
      <c r="C2" s="105"/>
    </row>
    <row r="3" spans="1:3" x14ac:dyDescent="0.25">
      <c r="A3" s="106" t="s">
        <v>144</v>
      </c>
      <c r="B3" s="105"/>
      <c r="C3" s="105"/>
    </row>
    <row r="4" spans="1:3" x14ac:dyDescent="0.25">
      <c r="A4" s="107" t="s">
        <v>145</v>
      </c>
      <c r="B4" s="105"/>
      <c r="C4" s="105"/>
    </row>
    <row r="5" spans="1:3" x14ac:dyDescent="0.25">
      <c r="A5" s="167" t="s">
        <v>146</v>
      </c>
      <c r="B5" s="167"/>
      <c r="C5" s="105"/>
    </row>
    <row r="6" spans="1:3" x14ac:dyDescent="0.25">
      <c r="A6" s="108" t="s">
        <v>147</v>
      </c>
      <c r="B6" s="105"/>
      <c r="C6" s="105"/>
    </row>
    <row r="7" spans="1:3" x14ac:dyDescent="0.25">
      <c r="A7" s="107" t="s">
        <v>148</v>
      </c>
      <c r="B7" s="105"/>
      <c r="C7" s="105"/>
    </row>
    <row r="8" spans="1:3" x14ac:dyDescent="0.25">
      <c r="A8" s="109"/>
      <c r="B8" s="105"/>
      <c r="C8" s="105"/>
    </row>
    <row r="9" spans="1:3" x14ac:dyDescent="0.25">
      <c r="A9" s="107"/>
      <c r="B9" s="110" t="s">
        <v>254</v>
      </c>
      <c r="C9" s="110" t="s">
        <v>255</v>
      </c>
    </row>
    <row r="10" spans="1:3" x14ac:dyDescent="0.25">
      <c r="A10" s="111" t="s">
        <v>149</v>
      </c>
      <c r="B10" s="49">
        <v>0.42</v>
      </c>
      <c r="C10" s="49">
        <v>0.14199999999999999</v>
      </c>
    </row>
    <row r="11" spans="1:3" x14ac:dyDescent="0.25">
      <c r="A11" s="111" t="s">
        <v>150</v>
      </c>
      <c r="B11" s="49">
        <v>0.39</v>
      </c>
      <c r="C11" s="49">
        <v>0.15</v>
      </c>
    </row>
    <row r="12" spans="1:3" x14ac:dyDescent="0.25">
      <c r="A12" s="111" t="s">
        <v>151</v>
      </c>
      <c r="B12" s="49">
        <v>0.4</v>
      </c>
      <c r="C12" s="49">
        <v>0.183</v>
      </c>
    </row>
    <row r="13" spans="1:3" x14ac:dyDescent="0.25">
      <c r="A13" s="112" t="s">
        <v>152</v>
      </c>
      <c r="B13" s="49">
        <v>0.34</v>
      </c>
      <c r="C13" s="49">
        <v>0.13900000000000001</v>
      </c>
    </row>
    <row r="14" spans="1:3" x14ac:dyDescent="0.25">
      <c r="A14" s="111" t="s">
        <v>153</v>
      </c>
      <c r="B14" s="49">
        <v>0.23</v>
      </c>
      <c r="C14" s="49">
        <v>0.11599999999999999</v>
      </c>
    </row>
    <row r="15" spans="1:3" x14ac:dyDescent="0.25">
      <c r="A15" s="111" t="s">
        <v>154</v>
      </c>
      <c r="B15" s="49">
        <v>0.19</v>
      </c>
      <c r="C15" s="49">
        <v>9.5000000000000001E-2</v>
      </c>
    </row>
    <row r="16" spans="1:3" x14ac:dyDescent="0.25">
      <c r="A16" s="111" t="s">
        <v>155</v>
      </c>
      <c r="B16" s="49">
        <v>0.15</v>
      </c>
      <c r="C16" s="49">
        <v>6.4000000000000001E-2</v>
      </c>
    </row>
    <row r="24" spans="12:12" x14ac:dyDescent="0.25">
      <c r="L24" t="s">
        <v>109</v>
      </c>
    </row>
  </sheetData>
  <mergeCells count="1">
    <mergeCell ref="A5:B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6"/>
  <sheetViews>
    <sheetView zoomScale="85" zoomScaleNormal="85" workbookViewId="0">
      <selection activeCell="K30" sqref="K30"/>
    </sheetView>
  </sheetViews>
  <sheetFormatPr defaultRowHeight="15" x14ac:dyDescent="0.25"/>
  <sheetData>
    <row r="1" spans="1:3" x14ac:dyDescent="0.25">
      <c r="B1" t="s">
        <v>72</v>
      </c>
      <c r="C1" t="s">
        <v>73</v>
      </c>
    </row>
    <row r="2" spans="1:3" x14ac:dyDescent="0.25">
      <c r="A2">
        <v>2008</v>
      </c>
      <c r="B2">
        <v>196.77844999999999</v>
      </c>
      <c r="C2">
        <v>265.32825000000003</v>
      </c>
    </row>
    <row r="3" spans="1:3" x14ac:dyDescent="0.25">
      <c r="B3">
        <v>195.69137000000001</v>
      </c>
      <c r="C3">
        <v>264.46798999999999</v>
      </c>
    </row>
    <row r="4" spans="1:3" x14ac:dyDescent="0.25">
      <c r="B4">
        <v>196.00635</v>
      </c>
      <c r="C4">
        <v>262.50608</v>
      </c>
    </row>
    <row r="5" spans="1:3" x14ac:dyDescent="0.25">
      <c r="B5">
        <v>197.89931999999999</v>
      </c>
      <c r="C5">
        <v>260.92658</v>
      </c>
    </row>
    <row r="6" spans="1:3" x14ac:dyDescent="0.25">
      <c r="B6">
        <v>198.9742</v>
      </c>
      <c r="C6">
        <v>258.91883999999999</v>
      </c>
    </row>
    <row r="7" spans="1:3" x14ac:dyDescent="0.25">
      <c r="B7">
        <v>199.28375</v>
      </c>
      <c r="C7">
        <v>259.76134000000002</v>
      </c>
    </row>
    <row r="8" spans="1:3" x14ac:dyDescent="0.25">
      <c r="B8">
        <v>200.33922999999999</v>
      </c>
      <c r="C8">
        <v>259.00294000000002</v>
      </c>
    </row>
    <row r="9" spans="1:3" x14ac:dyDescent="0.25">
      <c r="B9">
        <v>199.35668000000001</v>
      </c>
      <c r="C9">
        <v>261.36775</v>
      </c>
    </row>
    <row r="10" spans="1:3" x14ac:dyDescent="0.25">
      <c r="B10">
        <v>200.95997</v>
      </c>
      <c r="C10">
        <v>263.53032000000002</v>
      </c>
    </row>
    <row r="11" spans="1:3" x14ac:dyDescent="0.25">
      <c r="B11">
        <v>199.93825000000001</v>
      </c>
      <c r="C11">
        <v>265.31580000000002</v>
      </c>
    </row>
    <row r="12" spans="1:3" x14ac:dyDescent="0.25">
      <c r="B12">
        <v>201.09447</v>
      </c>
      <c r="C12">
        <v>264.07486</v>
      </c>
    </row>
    <row r="13" spans="1:3" x14ac:dyDescent="0.25">
      <c r="B13">
        <v>201.39795000000001</v>
      </c>
      <c r="C13">
        <v>264.53872999999999</v>
      </c>
    </row>
    <row r="14" spans="1:3" x14ac:dyDescent="0.25">
      <c r="B14">
        <v>201.50649000000001</v>
      </c>
      <c r="C14">
        <v>265.85252000000003</v>
      </c>
    </row>
    <row r="15" spans="1:3" x14ac:dyDescent="0.25">
      <c r="B15">
        <v>201.62932000000001</v>
      </c>
      <c r="C15">
        <v>265.94738000000001</v>
      </c>
    </row>
    <row r="16" spans="1:3" x14ac:dyDescent="0.25">
      <c r="B16">
        <v>201.86295999999999</v>
      </c>
      <c r="C16">
        <v>265.82427000000001</v>
      </c>
    </row>
    <row r="17" spans="2:3" x14ac:dyDescent="0.25">
      <c r="B17">
        <v>202.54926</v>
      </c>
      <c r="C17">
        <v>264.67018999999999</v>
      </c>
    </row>
    <row r="18" spans="2:3" x14ac:dyDescent="0.25">
      <c r="B18">
        <v>203.95634999999999</v>
      </c>
      <c r="C18">
        <v>263.74662999999998</v>
      </c>
    </row>
    <row r="19" spans="2:3" x14ac:dyDescent="0.25">
      <c r="B19">
        <v>204.95128</v>
      </c>
      <c r="C19">
        <v>265.21255000000002</v>
      </c>
    </row>
    <row r="20" spans="2:3" x14ac:dyDescent="0.25">
      <c r="B20">
        <v>202.74153999999999</v>
      </c>
      <c r="C20">
        <v>268.20038</v>
      </c>
    </row>
    <row r="21" spans="2:3" x14ac:dyDescent="0.25">
      <c r="B21">
        <v>202.28174000000001</v>
      </c>
      <c r="C21">
        <v>270.66654999999997</v>
      </c>
    </row>
    <row r="22" spans="2:3" x14ac:dyDescent="0.25">
      <c r="B22">
        <v>201.97551999999999</v>
      </c>
      <c r="C22">
        <v>273.14425</v>
      </c>
    </row>
    <row r="23" spans="2:3" x14ac:dyDescent="0.25">
      <c r="B23">
        <v>202.53315000000001</v>
      </c>
      <c r="C23">
        <v>274.94659999999999</v>
      </c>
    </row>
    <row r="24" spans="2:3" x14ac:dyDescent="0.25">
      <c r="B24">
        <v>202.07248999999999</v>
      </c>
      <c r="C24">
        <v>275.2208</v>
      </c>
    </row>
    <row r="25" spans="2:3" x14ac:dyDescent="0.25">
      <c r="B25">
        <v>202.64506</v>
      </c>
      <c r="C25">
        <v>277.34206999999998</v>
      </c>
    </row>
    <row r="26" spans="2:3" x14ac:dyDescent="0.25">
      <c r="B26">
        <v>204.99473</v>
      </c>
      <c r="C26">
        <v>277.49736999999999</v>
      </c>
    </row>
    <row r="27" spans="2:3" x14ac:dyDescent="0.25">
      <c r="B27">
        <v>207.71691000000001</v>
      </c>
      <c r="C27">
        <v>279.51693</v>
      </c>
    </row>
    <row r="28" spans="2:3" x14ac:dyDescent="0.25">
      <c r="B28">
        <v>210.41809000000001</v>
      </c>
      <c r="C28">
        <v>281.15658999999999</v>
      </c>
    </row>
    <row r="29" spans="2:3" x14ac:dyDescent="0.25">
      <c r="B29">
        <v>215.61108999999999</v>
      </c>
      <c r="C29">
        <v>280.45803999999998</v>
      </c>
    </row>
    <row r="30" spans="2:3" x14ac:dyDescent="0.25">
      <c r="B30">
        <v>217.66046</v>
      </c>
      <c r="C30">
        <v>277.70478000000003</v>
      </c>
    </row>
    <row r="31" spans="2:3" x14ac:dyDescent="0.25">
      <c r="B31">
        <v>217.53242</v>
      </c>
      <c r="C31">
        <v>278.53953999999999</v>
      </c>
    </row>
    <row r="32" spans="2:3" x14ac:dyDescent="0.25">
      <c r="B32">
        <v>218.29805999999999</v>
      </c>
      <c r="C32">
        <v>277.27753000000001</v>
      </c>
    </row>
    <row r="33" spans="2:3" x14ac:dyDescent="0.25">
      <c r="B33">
        <v>219.57462000000001</v>
      </c>
      <c r="C33">
        <v>279.47255000000001</v>
      </c>
    </row>
    <row r="34" spans="2:3" x14ac:dyDescent="0.25">
      <c r="B34">
        <v>219.52537000000001</v>
      </c>
      <c r="C34">
        <v>280.20807000000002</v>
      </c>
    </row>
    <row r="35" spans="2:3" x14ac:dyDescent="0.25">
      <c r="B35">
        <v>221.79935</v>
      </c>
      <c r="C35">
        <v>282.25049000000001</v>
      </c>
    </row>
    <row r="36" spans="2:3" x14ac:dyDescent="0.25">
      <c r="B36">
        <v>222.28058999999999</v>
      </c>
      <c r="C36">
        <v>281.73005999999998</v>
      </c>
    </row>
    <row r="37" spans="2:3" x14ac:dyDescent="0.25">
      <c r="B37">
        <v>221.73591999999999</v>
      </c>
      <c r="C37">
        <v>280.95497</v>
      </c>
    </row>
    <row r="38" spans="2:3" x14ac:dyDescent="0.25">
      <c r="B38">
        <v>221.54527999999999</v>
      </c>
      <c r="C38">
        <v>277.78519</v>
      </c>
    </row>
    <row r="39" spans="2:3" x14ac:dyDescent="0.25">
      <c r="B39">
        <v>221.23993999999999</v>
      </c>
      <c r="C39">
        <v>278.46438999999998</v>
      </c>
    </row>
    <row r="40" spans="2:3" x14ac:dyDescent="0.25">
      <c r="B40">
        <v>221.74431000000001</v>
      </c>
      <c r="C40">
        <v>277.50483000000003</v>
      </c>
    </row>
    <row r="41" spans="2:3" x14ac:dyDescent="0.25">
      <c r="B41">
        <v>220.73748000000001</v>
      </c>
      <c r="C41">
        <v>276.57803000000001</v>
      </c>
    </row>
    <row r="42" spans="2:3" x14ac:dyDescent="0.25">
      <c r="B42">
        <v>221.40141</v>
      </c>
      <c r="C42">
        <v>274.93207999999998</v>
      </c>
    </row>
    <row r="43" spans="2:3" x14ac:dyDescent="0.25">
      <c r="B43">
        <v>220.93007</v>
      </c>
      <c r="C43">
        <v>277.54948000000002</v>
      </c>
    </row>
    <row r="44" spans="2:3" x14ac:dyDescent="0.25">
      <c r="B44">
        <v>220.91076000000001</v>
      </c>
      <c r="C44">
        <v>278.17655999999999</v>
      </c>
    </row>
    <row r="45" spans="2:3" x14ac:dyDescent="0.25">
      <c r="B45">
        <v>219.94842</v>
      </c>
      <c r="C45">
        <v>280.82976000000002</v>
      </c>
    </row>
    <row r="46" spans="2:3" x14ac:dyDescent="0.25">
      <c r="B46">
        <v>219.62222</v>
      </c>
      <c r="C46">
        <v>279.67351000000002</v>
      </c>
    </row>
    <row r="47" spans="2:3" x14ac:dyDescent="0.25">
      <c r="B47">
        <v>219.15557000000001</v>
      </c>
      <c r="C47">
        <v>281.45711999999997</v>
      </c>
    </row>
    <row r="48" spans="2:3" x14ac:dyDescent="0.25">
      <c r="B48">
        <v>219.21494999999999</v>
      </c>
      <c r="C48">
        <v>281.32265000000001</v>
      </c>
    </row>
    <row r="49" spans="2:3" x14ac:dyDescent="0.25">
      <c r="B49">
        <v>219.61292</v>
      </c>
      <c r="C49">
        <v>282.07087000000001</v>
      </c>
    </row>
    <row r="50" spans="2:3" x14ac:dyDescent="0.25">
      <c r="B50">
        <v>220.11483999999999</v>
      </c>
      <c r="C50">
        <v>283.36810000000003</v>
      </c>
    </row>
    <row r="51" spans="2:3" x14ac:dyDescent="0.25">
      <c r="B51">
        <v>219.25674000000001</v>
      </c>
      <c r="C51">
        <v>282.55311</v>
      </c>
    </row>
    <row r="52" spans="2:3" x14ac:dyDescent="0.25">
      <c r="B52">
        <v>218.31371999999999</v>
      </c>
      <c r="C52">
        <v>283.71158000000003</v>
      </c>
    </row>
    <row r="53" spans="2:3" x14ac:dyDescent="0.25">
      <c r="B53">
        <v>218.04551000000001</v>
      </c>
      <c r="C53">
        <v>284.61666000000002</v>
      </c>
    </row>
    <row r="54" spans="2:3" x14ac:dyDescent="0.25">
      <c r="B54">
        <v>216.58389</v>
      </c>
      <c r="C54">
        <v>285.41696999999999</v>
      </c>
    </row>
    <row r="55" spans="2:3" x14ac:dyDescent="0.25">
      <c r="B55">
        <v>216.25190000000001</v>
      </c>
      <c r="C55">
        <v>282.99304000000001</v>
      </c>
    </row>
    <row r="56" spans="2:3" x14ac:dyDescent="0.25">
      <c r="B56">
        <v>214.72197</v>
      </c>
      <c r="C56">
        <v>279.79523</v>
      </c>
    </row>
    <row r="57" spans="2:3" x14ac:dyDescent="0.25">
      <c r="B57">
        <v>214.41918999999999</v>
      </c>
      <c r="C57">
        <v>281.85394000000002</v>
      </c>
    </row>
    <row r="58" spans="2:3" x14ac:dyDescent="0.25">
      <c r="B58">
        <v>214.52151000000001</v>
      </c>
      <c r="C58">
        <v>279.58798999999999</v>
      </c>
    </row>
    <row r="59" spans="2:3" x14ac:dyDescent="0.25">
      <c r="B59">
        <v>215.90427</v>
      </c>
      <c r="C59">
        <v>278.75673</v>
      </c>
    </row>
    <row r="60" spans="2:3" x14ac:dyDescent="0.25">
      <c r="B60">
        <v>215.95959999999999</v>
      </c>
      <c r="C60">
        <v>279.40944000000002</v>
      </c>
    </row>
    <row r="61" spans="2:3" x14ac:dyDescent="0.25">
      <c r="B61">
        <v>216.29173</v>
      </c>
      <c r="C61">
        <v>280.89523000000003</v>
      </c>
    </row>
    <row r="62" spans="2:3" x14ac:dyDescent="0.25">
      <c r="B62">
        <v>218.09681</v>
      </c>
      <c r="C62">
        <v>280.33285000000001</v>
      </c>
    </row>
    <row r="63" spans="2:3" x14ac:dyDescent="0.25">
      <c r="B63">
        <v>218.98294999999999</v>
      </c>
      <c r="C63">
        <v>282.19905999999997</v>
      </c>
    </row>
    <row r="64" spans="2:3" x14ac:dyDescent="0.25">
      <c r="B64">
        <v>219.52607</v>
      </c>
      <c r="C64">
        <v>281.09163999999998</v>
      </c>
    </row>
    <row r="65" spans="2:3" x14ac:dyDescent="0.25">
      <c r="B65">
        <v>217.85754</v>
      </c>
      <c r="C65">
        <v>280.40562999999997</v>
      </c>
    </row>
    <row r="66" spans="2:3" x14ac:dyDescent="0.25">
      <c r="B66">
        <v>215.5658</v>
      </c>
      <c r="C66">
        <v>281.32879000000003</v>
      </c>
    </row>
    <row r="67" spans="2:3" x14ac:dyDescent="0.25">
      <c r="B67">
        <v>214.56773999999999</v>
      </c>
      <c r="C67">
        <v>279.98165</v>
      </c>
    </row>
    <row r="68" spans="2:3" x14ac:dyDescent="0.25">
      <c r="B68">
        <v>213.68644</v>
      </c>
      <c r="C68">
        <v>282.22039999999998</v>
      </c>
    </row>
    <row r="69" spans="2:3" x14ac:dyDescent="0.25">
      <c r="B69">
        <v>214.44465</v>
      </c>
      <c r="C69">
        <v>281.75389999999999</v>
      </c>
    </row>
    <row r="70" spans="2:3" x14ac:dyDescent="0.25">
      <c r="B70">
        <v>214.637</v>
      </c>
      <c r="C70">
        <v>281.87034</v>
      </c>
    </row>
    <row r="71" spans="2:3" x14ac:dyDescent="0.25">
      <c r="B71">
        <v>214.11345</v>
      </c>
      <c r="C71">
        <v>283.48806000000002</v>
      </c>
    </row>
    <row r="72" spans="2:3" x14ac:dyDescent="0.25">
      <c r="B72">
        <v>214.83895000000001</v>
      </c>
      <c r="C72">
        <v>283.9427</v>
      </c>
    </row>
    <row r="73" spans="2:3" x14ac:dyDescent="0.25">
      <c r="B73">
        <v>214.51707999999999</v>
      </c>
      <c r="C73">
        <v>284.50062000000003</v>
      </c>
    </row>
    <row r="74" spans="2:3" x14ac:dyDescent="0.25">
      <c r="B74">
        <v>215.09869</v>
      </c>
      <c r="C74">
        <v>284.50740000000002</v>
      </c>
    </row>
    <row r="75" spans="2:3" x14ac:dyDescent="0.25">
      <c r="B75">
        <v>215.52575999999999</v>
      </c>
      <c r="C75">
        <v>284.25053000000003</v>
      </c>
    </row>
    <row r="76" spans="2:3" x14ac:dyDescent="0.25">
      <c r="B76">
        <v>215.04723000000001</v>
      </c>
      <c r="C76">
        <v>285.56621999999999</v>
      </c>
    </row>
    <row r="77" spans="2:3" x14ac:dyDescent="0.25">
      <c r="B77">
        <v>214.34414000000001</v>
      </c>
      <c r="C77">
        <v>284.79444999999998</v>
      </c>
    </row>
    <row r="78" spans="2:3" x14ac:dyDescent="0.25">
      <c r="B78">
        <v>213.88146</v>
      </c>
      <c r="C78">
        <v>285.78879000000001</v>
      </c>
    </row>
    <row r="79" spans="2:3" x14ac:dyDescent="0.25">
      <c r="B79">
        <v>213.93656999999999</v>
      </c>
      <c r="C79">
        <v>285.35082</v>
      </c>
    </row>
    <row r="80" spans="2:3" x14ac:dyDescent="0.25">
      <c r="B80">
        <v>213.58366000000001</v>
      </c>
      <c r="C80">
        <v>285.06504999999999</v>
      </c>
    </row>
    <row r="81" spans="2:3" x14ac:dyDescent="0.25">
      <c r="B81">
        <v>213.13903999999999</v>
      </c>
      <c r="C81">
        <v>286.38200000000001</v>
      </c>
    </row>
    <row r="82" spans="2:3" x14ac:dyDescent="0.25">
      <c r="B82">
        <v>213.63524000000001</v>
      </c>
      <c r="C82">
        <v>287.12380999999999</v>
      </c>
    </row>
    <row r="83" spans="2:3" x14ac:dyDescent="0.25">
      <c r="B83">
        <v>215.18825000000001</v>
      </c>
      <c r="C83">
        <v>285.49833000000001</v>
      </c>
    </row>
    <row r="84" spans="2:3" x14ac:dyDescent="0.25">
      <c r="B84">
        <v>215.44085999999999</v>
      </c>
      <c r="C84">
        <v>285.75144</v>
      </c>
    </row>
    <row r="85" spans="2:3" x14ac:dyDescent="0.25">
      <c r="B85">
        <v>216.10575</v>
      </c>
      <c r="C85">
        <v>285.04671000000002</v>
      </c>
    </row>
    <row r="86" spans="2:3" x14ac:dyDescent="0.25">
      <c r="B86">
        <v>216.3415</v>
      </c>
      <c r="C86">
        <v>285.55892999999998</v>
      </c>
    </row>
    <row r="87" spans="2:3" x14ac:dyDescent="0.25">
      <c r="B87">
        <v>217.19018</v>
      </c>
      <c r="C87">
        <v>286.13067999999998</v>
      </c>
    </row>
    <row r="88" spans="2:3" x14ac:dyDescent="0.25">
      <c r="B88">
        <v>217.76974000000001</v>
      </c>
      <c r="C88">
        <v>288.55979000000002</v>
      </c>
    </row>
    <row r="89" spans="2:3" x14ac:dyDescent="0.25">
      <c r="B89">
        <v>217.15741</v>
      </c>
      <c r="C89">
        <v>288.95630999999997</v>
      </c>
    </row>
    <row r="90" spans="2:3" x14ac:dyDescent="0.25">
      <c r="B90">
        <v>217.1661</v>
      </c>
      <c r="C90">
        <v>288.21127999999999</v>
      </c>
    </row>
    <row r="91" spans="2:3" x14ac:dyDescent="0.25">
      <c r="B91">
        <v>218.15658999999999</v>
      </c>
      <c r="C91">
        <v>287.93684000000002</v>
      </c>
    </row>
    <row r="92" spans="2:3" x14ac:dyDescent="0.25">
      <c r="B92">
        <v>219.00529</v>
      </c>
      <c r="C92">
        <v>287.21156999999999</v>
      </c>
    </row>
    <row r="93" spans="2:3" x14ac:dyDescent="0.25">
      <c r="B93">
        <v>218.54736</v>
      </c>
      <c r="C93">
        <v>287.82402999999999</v>
      </c>
    </row>
    <row r="94" spans="2:3" x14ac:dyDescent="0.25">
      <c r="B94">
        <v>218.52583999999999</v>
      </c>
      <c r="C94">
        <v>287.83747</v>
      </c>
    </row>
    <row r="95" spans="2:3" x14ac:dyDescent="0.25">
      <c r="B95">
        <v>218.20987</v>
      </c>
      <c r="C95">
        <v>288.81065000000001</v>
      </c>
    </row>
    <row r="96" spans="2:3" x14ac:dyDescent="0.25">
      <c r="B96">
        <v>218.37651</v>
      </c>
      <c r="C96">
        <v>289.35205000000002</v>
      </c>
    </row>
    <row r="97" spans="2:3" x14ac:dyDescent="0.25">
      <c r="B97">
        <v>218.41120000000001</v>
      </c>
      <c r="C97">
        <v>289.66217</v>
      </c>
    </row>
    <row r="98" spans="2:3" x14ac:dyDescent="0.25">
      <c r="B98">
        <v>218.59379999999999</v>
      </c>
      <c r="C98">
        <v>290.32796000000002</v>
      </c>
    </row>
    <row r="99" spans="2:3" x14ac:dyDescent="0.25">
      <c r="B99">
        <v>219.03272000000001</v>
      </c>
      <c r="C99">
        <v>290.83440999999999</v>
      </c>
    </row>
    <row r="100" spans="2:3" x14ac:dyDescent="0.25">
      <c r="B100">
        <v>219.65116</v>
      </c>
      <c r="C100">
        <v>289.9726</v>
      </c>
    </row>
    <row r="101" spans="2:3" x14ac:dyDescent="0.25">
      <c r="B101">
        <v>219.53456</v>
      </c>
      <c r="C101">
        <v>289.78733999999997</v>
      </c>
    </row>
    <row r="102" spans="2:3" x14ac:dyDescent="0.25">
      <c r="B102">
        <v>219.99162000000001</v>
      </c>
      <c r="C102">
        <v>290.77519000000001</v>
      </c>
    </row>
    <row r="103" spans="2:3" x14ac:dyDescent="0.25">
      <c r="B103">
        <v>220.12696</v>
      </c>
      <c r="C103">
        <v>289.73149999999998</v>
      </c>
    </row>
    <row r="104" spans="2:3" x14ac:dyDescent="0.25">
      <c r="B104">
        <v>220.37180000000001</v>
      </c>
      <c r="C104">
        <v>289.20004</v>
      </c>
    </row>
    <row r="105" spans="2:3" x14ac:dyDescent="0.25">
      <c r="B105">
        <v>219.97344000000001</v>
      </c>
      <c r="C105">
        <v>290.14782000000002</v>
      </c>
    </row>
    <row r="106" spans="2:3" x14ac:dyDescent="0.25">
      <c r="B106">
        <v>219.05296999999999</v>
      </c>
      <c r="C106">
        <v>289.49211000000003</v>
      </c>
    </row>
    <row r="107" spans="2:3" x14ac:dyDescent="0.25">
      <c r="B107">
        <v>219.75426999999999</v>
      </c>
      <c r="C107">
        <v>288.54507000000001</v>
      </c>
    </row>
    <row r="108" spans="2:3" x14ac:dyDescent="0.25">
      <c r="B108">
        <v>219.34030999999999</v>
      </c>
      <c r="C108">
        <v>289.76503000000002</v>
      </c>
    </row>
    <row r="109" spans="2:3" x14ac:dyDescent="0.25">
      <c r="B109">
        <v>218.70403999999999</v>
      </c>
      <c r="C109">
        <v>289.94907999999998</v>
      </c>
    </row>
    <row r="110" spans="2:3" x14ac:dyDescent="0.25">
      <c r="B110">
        <v>218.22327999999999</v>
      </c>
      <c r="C110">
        <v>290.97795000000002</v>
      </c>
    </row>
    <row r="111" spans="2:3" x14ac:dyDescent="0.25">
      <c r="B111">
        <v>218.02010999999999</v>
      </c>
      <c r="C111">
        <v>290.38267999999999</v>
      </c>
    </row>
    <row r="112" spans="2:3" x14ac:dyDescent="0.25">
      <c r="B112">
        <v>217.61618999999999</v>
      </c>
      <c r="C112">
        <v>291.37616000000003</v>
      </c>
    </row>
    <row r="113" spans="2:3" x14ac:dyDescent="0.25">
      <c r="B113">
        <v>217.31432000000001</v>
      </c>
      <c r="C113">
        <v>290.46816000000001</v>
      </c>
    </row>
    <row r="114" spans="2:3" x14ac:dyDescent="0.25">
      <c r="B114">
        <v>218.75009</v>
      </c>
      <c r="C114">
        <v>290.17228999999998</v>
      </c>
    </row>
    <row r="115" spans="2:3" x14ac:dyDescent="0.25">
      <c r="B115">
        <v>219.29255000000001</v>
      </c>
      <c r="C115">
        <v>290.64174000000003</v>
      </c>
    </row>
    <row r="116" spans="2:3" x14ac:dyDescent="0.25">
      <c r="B116">
        <v>219.52669</v>
      </c>
      <c r="C116">
        <v>292.17827999999997</v>
      </c>
    </row>
    <row r="117" spans="2:3" x14ac:dyDescent="0.25">
      <c r="B117">
        <v>219.89013</v>
      </c>
      <c r="C117">
        <v>293.02017999999998</v>
      </c>
    </row>
    <row r="118" spans="2:3" x14ac:dyDescent="0.25">
      <c r="B118">
        <v>218.95939999999999</v>
      </c>
      <c r="C118">
        <v>294.49139000000002</v>
      </c>
    </row>
    <row r="119" spans="2:3" x14ac:dyDescent="0.25">
      <c r="B119">
        <v>220.32415</v>
      </c>
      <c r="C119">
        <v>295.35962000000001</v>
      </c>
    </row>
    <row r="120" spans="2:3" x14ac:dyDescent="0.25">
      <c r="B120">
        <v>221.04508999999999</v>
      </c>
      <c r="C120">
        <v>294.95082000000002</v>
      </c>
    </row>
    <row r="121" spans="2:3" x14ac:dyDescent="0.25">
      <c r="B121">
        <v>221.16678999999999</v>
      </c>
      <c r="C121">
        <v>295.28106000000002</v>
      </c>
    </row>
    <row r="122" spans="2:3" x14ac:dyDescent="0.25">
      <c r="B122">
        <v>220.35905</v>
      </c>
      <c r="C122">
        <v>297.54347999999999</v>
      </c>
    </row>
    <row r="123" spans="2:3" x14ac:dyDescent="0.25">
      <c r="B123">
        <v>221.33662000000001</v>
      </c>
      <c r="C123">
        <v>296.36687000000001</v>
      </c>
    </row>
    <row r="124" spans="2:3" x14ac:dyDescent="0.25">
      <c r="B124">
        <v>221.60205999999999</v>
      </c>
      <c r="C124">
        <v>296.43990000000002</v>
      </c>
    </row>
    <row r="125" spans="2:3" x14ac:dyDescent="0.25">
      <c r="B125">
        <v>222.75068999999999</v>
      </c>
      <c r="C125">
        <v>298.46744000000001</v>
      </c>
    </row>
    <row r="126" spans="2:3" x14ac:dyDescent="0.25">
      <c r="B126">
        <v>230.29213999999999</v>
      </c>
      <c r="C126">
        <v>305.89927</v>
      </c>
    </row>
    <row r="127" spans="2:3" x14ac:dyDescent="0.25">
      <c r="B127">
        <v>237.37754000000001</v>
      </c>
      <c r="C127">
        <v>311.86306000000002</v>
      </c>
    </row>
    <row r="128" spans="2:3" x14ac:dyDescent="0.25">
      <c r="B128">
        <v>240.79275000000001</v>
      </c>
      <c r="C128">
        <v>314.27654999999999</v>
      </c>
    </row>
    <row r="129" spans="2:3" x14ac:dyDescent="0.25">
      <c r="B129">
        <v>235.4555</v>
      </c>
      <c r="C129">
        <v>315.10163</v>
      </c>
    </row>
    <row r="130" spans="2:3" x14ac:dyDescent="0.25">
      <c r="B130">
        <v>238.37514999999999</v>
      </c>
      <c r="C130">
        <v>322.71105999999997</v>
      </c>
    </row>
    <row r="131" spans="2:3" x14ac:dyDescent="0.25">
      <c r="B131">
        <v>244.50396000000001</v>
      </c>
      <c r="C131">
        <v>331.29599999999999</v>
      </c>
    </row>
    <row r="132" spans="2:3" x14ac:dyDescent="0.25">
      <c r="B132">
        <v>250.96422000000001</v>
      </c>
      <c r="C132">
        <v>323.10950000000003</v>
      </c>
    </row>
    <row r="133" spans="2:3" x14ac:dyDescent="0.25">
      <c r="B133">
        <v>311.54163</v>
      </c>
      <c r="C133">
        <v>354.29208</v>
      </c>
    </row>
    <row r="134" spans="2:3" x14ac:dyDescent="0.25">
      <c r="B134">
        <v>272.62115999999997</v>
      </c>
      <c r="C134">
        <v>319.05038000000002</v>
      </c>
    </row>
    <row r="135" spans="2:3" x14ac:dyDescent="0.25">
      <c r="B135">
        <v>272.02418</v>
      </c>
      <c r="C135">
        <v>319.57938999999999</v>
      </c>
    </row>
    <row r="136" spans="2:3" x14ac:dyDescent="0.25">
      <c r="B136">
        <v>272.06461999999999</v>
      </c>
      <c r="C136">
        <v>319.70188999999999</v>
      </c>
    </row>
    <row r="137" spans="2:3" x14ac:dyDescent="0.25">
      <c r="B137">
        <v>272.10507000000001</v>
      </c>
      <c r="C137">
        <v>319.82456999999999</v>
      </c>
    </row>
    <row r="138" spans="2:3" x14ac:dyDescent="0.25">
      <c r="B138">
        <v>272.1456</v>
      </c>
      <c r="C138">
        <v>319.94722000000002</v>
      </c>
    </row>
    <row r="139" spans="2:3" x14ac:dyDescent="0.25">
      <c r="B139">
        <v>253.52474000000001</v>
      </c>
      <c r="C139">
        <v>323.55108999999999</v>
      </c>
    </row>
    <row r="140" spans="2:3" x14ac:dyDescent="0.25">
      <c r="B140">
        <v>253.80762999999999</v>
      </c>
      <c r="C140">
        <v>319.92772000000002</v>
      </c>
    </row>
    <row r="141" spans="2:3" x14ac:dyDescent="0.25">
      <c r="B141">
        <v>254.63830999999999</v>
      </c>
      <c r="C141">
        <v>322.24097999999998</v>
      </c>
    </row>
    <row r="142" spans="2:3" x14ac:dyDescent="0.25">
      <c r="B142">
        <v>250.59049999999999</v>
      </c>
      <c r="C142">
        <v>325.17646999999999</v>
      </c>
    </row>
    <row r="143" spans="2:3" x14ac:dyDescent="0.25">
      <c r="B143">
        <v>243.40787</v>
      </c>
      <c r="C143">
        <v>319.10982999999999</v>
      </c>
    </row>
    <row r="144" spans="2:3" x14ac:dyDescent="0.25">
      <c r="B144">
        <v>239.39042000000001</v>
      </c>
      <c r="C144">
        <v>318.47980999999999</v>
      </c>
    </row>
    <row r="145" spans="2:3" x14ac:dyDescent="0.25">
      <c r="B145">
        <v>240.41012000000001</v>
      </c>
      <c r="C145">
        <v>322.82794999999999</v>
      </c>
    </row>
    <row r="146" spans="2:3" x14ac:dyDescent="0.25">
      <c r="B146">
        <v>240.46392</v>
      </c>
      <c r="C146">
        <v>323.09433999999999</v>
      </c>
    </row>
    <row r="147" spans="2:3" x14ac:dyDescent="0.25">
      <c r="B147">
        <v>230.53403</v>
      </c>
      <c r="C147">
        <v>318.3981</v>
      </c>
    </row>
    <row r="148" spans="2:3" x14ac:dyDescent="0.25">
      <c r="B148">
        <v>210.90404000000001</v>
      </c>
      <c r="C148">
        <v>314.28689000000003</v>
      </c>
    </row>
    <row r="149" spans="2:3" x14ac:dyDescent="0.25">
      <c r="B149">
        <v>217.8082</v>
      </c>
      <c r="C149">
        <v>313.11610999999999</v>
      </c>
    </row>
    <row r="150" spans="2:3" x14ac:dyDescent="0.25">
      <c r="B150">
        <v>216.42115000000001</v>
      </c>
      <c r="C150">
        <v>313.74635000000001</v>
      </c>
    </row>
    <row r="151" spans="2:3" x14ac:dyDescent="0.25">
      <c r="B151">
        <v>216.45993999999999</v>
      </c>
      <c r="C151">
        <v>312.66726999999997</v>
      </c>
    </row>
    <row r="152" spans="2:3" x14ac:dyDescent="0.25">
      <c r="B152">
        <v>213.80904000000001</v>
      </c>
      <c r="C152">
        <v>313.30815000000001</v>
      </c>
    </row>
    <row r="153" spans="2:3" x14ac:dyDescent="0.25">
      <c r="B153">
        <v>213.3466</v>
      </c>
      <c r="C153">
        <v>313.10590000000002</v>
      </c>
    </row>
    <row r="154" spans="2:3" x14ac:dyDescent="0.25">
      <c r="B154">
        <v>217.13301000000001</v>
      </c>
      <c r="C154">
        <v>317.1223</v>
      </c>
    </row>
    <row r="155" spans="2:3" x14ac:dyDescent="0.25">
      <c r="B155">
        <v>215.89473000000001</v>
      </c>
      <c r="C155">
        <v>318.26884999999999</v>
      </c>
    </row>
    <row r="156" spans="2:3" x14ac:dyDescent="0.25">
      <c r="B156">
        <v>212.53987000000001</v>
      </c>
      <c r="C156">
        <v>321.19087000000002</v>
      </c>
    </row>
    <row r="157" spans="2:3" x14ac:dyDescent="0.25">
      <c r="B157">
        <v>208.12192999999999</v>
      </c>
      <c r="C157">
        <v>322.57418999999999</v>
      </c>
    </row>
    <row r="158" spans="2:3" x14ac:dyDescent="0.25">
      <c r="B158">
        <v>206.36466999999999</v>
      </c>
      <c r="C158">
        <v>326.08940000000001</v>
      </c>
    </row>
    <row r="159" spans="2:3" x14ac:dyDescent="0.25">
      <c r="B159">
        <v>205.84442999999999</v>
      </c>
      <c r="C159">
        <v>329.37682999999998</v>
      </c>
    </row>
    <row r="160" spans="2:3" x14ac:dyDescent="0.25">
      <c r="B160">
        <v>207.07805999999999</v>
      </c>
      <c r="C160">
        <v>333.13596000000001</v>
      </c>
    </row>
    <row r="161" spans="2:3" x14ac:dyDescent="0.25">
      <c r="B161">
        <v>201.08707000000001</v>
      </c>
      <c r="C161">
        <v>327.42860999999999</v>
      </c>
    </row>
    <row r="162" spans="2:3" x14ac:dyDescent="0.25">
      <c r="B162">
        <v>201.05097000000001</v>
      </c>
      <c r="C162">
        <v>330.15773999999999</v>
      </c>
    </row>
    <row r="163" spans="2:3" x14ac:dyDescent="0.25">
      <c r="B163">
        <v>197.63486</v>
      </c>
      <c r="C163">
        <v>328.24011000000002</v>
      </c>
    </row>
    <row r="164" spans="2:3" x14ac:dyDescent="0.25">
      <c r="B164">
        <v>197.63486</v>
      </c>
      <c r="C164">
        <v>328.24011000000002</v>
      </c>
    </row>
    <row r="165" spans="2:3" x14ac:dyDescent="0.25">
      <c r="B165">
        <v>197.20868999999999</v>
      </c>
      <c r="C165">
        <v>330.78433000000001</v>
      </c>
    </row>
    <row r="166" spans="2:3" x14ac:dyDescent="0.25">
      <c r="B166">
        <v>193.95923999999999</v>
      </c>
      <c r="C166">
        <v>332.56243999999998</v>
      </c>
    </row>
    <row r="167" spans="2:3" x14ac:dyDescent="0.25">
      <c r="B167">
        <v>195.17654999999999</v>
      </c>
      <c r="C167">
        <v>332.46379000000002</v>
      </c>
    </row>
    <row r="168" spans="2:3" x14ac:dyDescent="0.25">
      <c r="B168">
        <v>198.92929000000001</v>
      </c>
      <c r="C168">
        <v>329.11962999999997</v>
      </c>
    </row>
    <row r="169" spans="2:3" x14ac:dyDescent="0.25">
      <c r="B169">
        <v>198.87360000000001</v>
      </c>
      <c r="C169">
        <v>330.37241999999998</v>
      </c>
    </row>
    <row r="170" spans="2:3" x14ac:dyDescent="0.25">
      <c r="B170">
        <v>208.94064</v>
      </c>
      <c r="C170">
        <v>323.89857000000001</v>
      </c>
    </row>
    <row r="171" spans="2:3" x14ac:dyDescent="0.25">
      <c r="B171">
        <v>211.00354999999999</v>
      </c>
      <c r="C171">
        <v>315.22809000000001</v>
      </c>
    </row>
    <row r="172" spans="2:3" x14ac:dyDescent="0.25">
      <c r="B172">
        <v>213.39805999999999</v>
      </c>
      <c r="C172">
        <v>314.65609999999998</v>
      </c>
    </row>
    <row r="173" spans="2:3" x14ac:dyDescent="0.25">
      <c r="B173">
        <v>217.63056</v>
      </c>
      <c r="C173">
        <v>314.18167999999997</v>
      </c>
    </row>
    <row r="174" spans="2:3" x14ac:dyDescent="0.25">
      <c r="B174">
        <v>219.98051000000001</v>
      </c>
      <c r="C174">
        <v>312.19385999999997</v>
      </c>
    </row>
    <row r="175" spans="2:3" x14ac:dyDescent="0.25">
      <c r="B175">
        <v>224.28020000000001</v>
      </c>
      <c r="C175">
        <v>308.43544000000003</v>
      </c>
    </row>
    <row r="176" spans="2:3" x14ac:dyDescent="0.25">
      <c r="B176">
        <v>226.44323</v>
      </c>
      <c r="C176">
        <v>306.54390000000001</v>
      </c>
    </row>
    <row r="177" spans="2:3" x14ac:dyDescent="0.25">
      <c r="B177">
        <v>224.55340000000001</v>
      </c>
      <c r="C177">
        <v>305.30167</v>
      </c>
    </row>
    <row r="178" spans="2:3" x14ac:dyDescent="0.25">
      <c r="B178">
        <v>223.77403000000001</v>
      </c>
      <c r="C178">
        <v>308.642</v>
      </c>
    </row>
    <row r="179" spans="2:3" x14ac:dyDescent="0.25">
      <c r="B179">
        <v>222.2809</v>
      </c>
      <c r="C179">
        <v>311.26190000000003</v>
      </c>
    </row>
    <row r="180" spans="2:3" x14ac:dyDescent="0.25">
      <c r="B180">
        <v>222.28511</v>
      </c>
      <c r="C180">
        <v>314.94071000000002</v>
      </c>
    </row>
    <row r="181" spans="2:3" x14ac:dyDescent="0.25">
      <c r="B181">
        <v>224.74270000000001</v>
      </c>
      <c r="C181">
        <v>317.16068000000001</v>
      </c>
    </row>
    <row r="182" spans="2:3" x14ac:dyDescent="0.25">
      <c r="B182">
        <v>226.59434999999999</v>
      </c>
      <c r="C182">
        <v>317.32758999999999</v>
      </c>
    </row>
    <row r="183" spans="2:3" x14ac:dyDescent="0.25">
      <c r="B183">
        <v>226.68522999999999</v>
      </c>
      <c r="C183">
        <v>316.49835999999999</v>
      </c>
    </row>
    <row r="184" spans="2:3" x14ac:dyDescent="0.25">
      <c r="B184">
        <v>228.52361999999999</v>
      </c>
      <c r="C184">
        <v>320.33861999999999</v>
      </c>
    </row>
    <row r="185" spans="2:3" x14ac:dyDescent="0.25">
      <c r="B185">
        <v>230.78174999999999</v>
      </c>
      <c r="C185">
        <v>319.21019000000001</v>
      </c>
    </row>
    <row r="186" spans="2:3" x14ac:dyDescent="0.25">
      <c r="B186">
        <v>229.88602</v>
      </c>
      <c r="C186">
        <v>320.85345999999998</v>
      </c>
    </row>
    <row r="187" spans="2:3" x14ac:dyDescent="0.25">
      <c r="B187">
        <v>232.03579999999999</v>
      </c>
      <c r="C187">
        <v>322.06936000000002</v>
      </c>
    </row>
    <row r="188" spans="2:3" x14ac:dyDescent="0.25">
      <c r="B188">
        <v>232.41614000000001</v>
      </c>
      <c r="C188">
        <v>320.8365</v>
      </c>
    </row>
    <row r="189" spans="2:3" x14ac:dyDescent="0.25">
      <c r="B189">
        <v>231.29792</v>
      </c>
      <c r="C189">
        <v>319.87770999999998</v>
      </c>
    </row>
    <row r="190" spans="2:3" x14ac:dyDescent="0.25">
      <c r="B190">
        <v>232.24485999999999</v>
      </c>
      <c r="C190">
        <v>321.66323</v>
      </c>
    </row>
    <row r="191" spans="2:3" x14ac:dyDescent="0.25">
      <c r="B191">
        <v>231.87542999999999</v>
      </c>
      <c r="C191">
        <v>320.32994000000002</v>
      </c>
    </row>
    <row r="192" spans="2:3" x14ac:dyDescent="0.25">
      <c r="B192">
        <v>234.91931</v>
      </c>
      <c r="C192">
        <v>323.12952999999999</v>
      </c>
    </row>
    <row r="193" spans="2:3" x14ac:dyDescent="0.25">
      <c r="B193">
        <v>238.19456</v>
      </c>
      <c r="C193">
        <v>321.38983999999999</v>
      </c>
    </row>
    <row r="194" spans="2:3" x14ac:dyDescent="0.25">
      <c r="B194">
        <v>236.15235000000001</v>
      </c>
      <c r="C194">
        <v>322.89494999999999</v>
      </c>
    </row>
    <row r="195" spans="2:3" x14ac:dyDescent="0.25">
      <c r="B195">
        <v>235.89986999999999</v>
      </c>
      <c r="C195">
        <v>324.26740000000001</v>
      </c>
    </row>
    <row r="196" spans="2:3" x14ac:dyDescent="0.25">
      <c r="B196">
        <v>237.07022000000001</v>
      </c>
      <c r="C196">
        <v>321.61964999999998</v>
      </c>
    </row>
    <row r="197" spans="2:3" x14ac:dyDescent="0.25">
      <c r="B197">
        <v>235.81818999999999</v>
      </c>
      <c r="C197">
        <v>321.82236999999998</v>
      </c>
    </row>
    <row r="198" spans="2:3" x14ac:dyDescent="0.25">
      <c r="B198">
        <v>237.3869</v>
      </c>
      <c r="C198">
        <v>321.77613000000002</v>
      </c>
    </row>
    <row r="199" spans="2:3" x14ac:dyDescent="0.25">
      <c r="B199">
        <v>236.85335000000001</v>
      </c>
      <c r="C199">
        <v>321.11622</v>
      </c>
    </row>
    <row r="200" spans="2:3" x14ac:dyDescent="0.25">
      <c r="B200">
        <v>235.82687000000001</v>
      </c>
      <c r="C200">
        <v>320.41854000000001</v>
      </c>
    </row>
    <row r="201" spans="2:3" x14ac:dyDescent="0.25">
      <c r="B201">
        <v>236.1113</v>
      </c>
      <c r="C201">
        <v>318.17678999999998</v>
      </c>
    </row>
    <row r="202" spans="2:3" x14ac:dyDescent="0.25">
      <c r="B202">
        <v>237.64845</v>
      </c>
      <c r="C202">
        <v>318.98255</v>
      </c>
    </row>
    <row r="203" spans="2:3" x14ac:dyDescent="0.25">
      <c r="B203">
        <v>233.84610000000001</v>
      </c>
      <c r="C203">
        <v>322.23230999999998</v>
      </c>
    </row>
    <row r="204" spans="2:3" x14ac:dyDescent="0.25">
      <c r="B204">
        <v>234.66753</v>
      </c>
      <c r="C204">
        <v>322.91009000000003</v>
      </c>
    </row>
    <row r="205" spans="2:3" x14ac:dyDescent="0.25">
      <c r="B205">
        <v>236.19919999999999</v>
      </c>
      <c r="C205">
        <v>324.67174</v>
      </c>
    </row>
    <row r="206" spans="2:3" x14ac:dyDescent="0.25">
      <c r="B206">
        <v>237.92815999999999</v>
      </c>
      <c r="C206">
        <v>326.99006000000003</v>
      </c>
    </row>
    <row r="207" spans="2:3" x14ac:dyDescent="0.25">
      <c r="B207">
        <v>238.43045000000001</v>
      </c>
      <c r="C207">
        <v>326.58190000000002</v>
      </c>
    </row>
    <row r="208" spans="2:3" x14ac:dyDescent="0.25">
      <c r="B208">
        <v>241.58025000000001</v>
      </c>
      <c r="C208">
        <v>324.22208000000001</v>
      </c>
    </row>
    <row r="209" spans="2:3" x14ac:dyDescent="0.25">
      <c r="B209">
        <v>250.02785</v>
      </c>
      <c r="C209">
        <v>322.10140000000001</v>
      </c>
    </row>
    <row r="210" spans="2:3" x14ac:dyDescent="0.25">
      <c r="B210">
        <v>247.72422</v>
      </c>
      <c r="C210">
        <v>322.91363999999999</v>
      </c>
    </row>
    <row r="211" spans="2:3" x14ac:dyDescent="0.25">
      <c r="B211">
        <v>248.47603000000001</v>
      </c>
      <c r="C211">
        <v>322.10451999999998</v>
      </c>
    </row>
    <row r="212" spans="2:3" x14ac:dyDescent="0.25">
      <c r="B212">
        <v>251.50202999999999</v>
      </c>
      <c r="C212">
        <v>320.57477999999998</v>
      </c>
    </row>
    <row r="213" spans="2:3" x14ac:dyDescent="0.25">
      <c r="B213">
        <v>252.59358</v>
      </c>
      <c r="C213">
        <v>322.57616999999999</v>
      </c>
    </row>
    <row r="214" spans="2:3" x14ac:dyDescent="0.25">
      <c r="B214">
        <v>251.17590000000001</v>
      </c>
      <c r="C214">
        <v>321.13798000000003</v>
      </c>
    </row>
    <row r="215" spans="2:3" x14ac:dyDescent="0.25">
      <c r="B215">
        <v>251.23345</v>
      </c>
      <c r="C215">
        <v>317.94938000000002</v>
      </c>
    </row>
    <row r="216" spans="2:3" x14ac:dyDescent="0.25">
      <c r="B216">
        <v>250.28211999999999</v>
      </c>
      <c r="C216">
        <v>315.47055</v>
      </c>
    </row>
    <row r="217" spans="2:3" x14ac:dyDescent="0.25">
      <c r="B217">
        <v>249.76570000000001</v>
      </c>
      <c r="C217">
        <v>316.03026</v>
      </c>
    </row>
    <row r="218" spans="2:3" x14ac:dyDescent="0.25">
      <c r="B218">
        <v>250.7055</v>
      </c>
      <c r="C218">
        <v>317.08492999999999</v>
      </c>
    </row>
    <row r="219" spans="2:3" x14ac:dyDescent="0.25">
      <c r="B219">
        <v>252.53962999999999</v>
      </c>
      <c r="C219">
        <v>316.12040999999999</v>
      </c>
    </row>
    <row r="220" spans="2:3" x14ac:dyDescent="0.25">
      <c r="B220">
        <v>251.23714000000001</v>
      </c>
      <c r="C220">
        <v>317.05282999999997</v>
      </c>
    </row>
    <row r="221" spans="2:3" x14ac:dyDescent="0.25">
      <c r="B221">
        <v>251.21340000000001</v>
      </c>
      <c r="C221">
        <v>317.85737999999998</v>
      </c>
    </row>
    <row r="222" spans="2:3" x14ac:dyDescent="0.25">
      <c r="B222">
        <v>251.54482999999999</v>
      </c>
      <c r="C222">
        <v>316.21566000000001</v>
      </c>
    </row>
    <row r="223" spans="2:3" x14ac:dyDescent="0.25">
      <c r="B223">
        <v>247.58535000000001</v>
      </c>
      <c r="C223">
        <v>312.66937999999999</v>
      </c>
    </row>
    <row r="224" spans="2:3" x14ac:dyDescent="0.25">
      <c r="B224">
        <v>245.18021999999999</v>
      </c>
      <c r="C224">
        <v>309.59078</v>
      </c>
    </row>
    <row r="225" spans="2:3" x14ac:dyDescent="0.25">
      <c r="B225">
        <v>246.59317999999999</v>
      </c>
      <c r="C225">
        <v>310.75463999999999</v>
      </c>
    </row>
    <row r="226" spans="2:3" x14ac:dyDescent="0.25">
      <c r="B226">
        <v>248.1653</v>
      </c>
      <c r="C226">
        <v>311.55331000000001</v>
      </c>
    </row>
    <row r="227" spans="2:3" x14ac:dyDescent="0.25">
      <c r="B227">
        <v>246.387</v>
      </c>
      <c r="C227">
        <v>309.69000999999997</v>
      </c>
    </row>
    <row r="228" spans="2:3" x14ac:dyDescent="0.25">
      <c r="B228">
        <v>248.50192999999999</v>
      </c>
      <c r="C228">
        <v>305.09345000000002</v>
      </c>
    </row>
    <row r="229" spans="2:3" x14ac:dyDescent="0.25">
      <c r="B229">
        <v>250.1283</v>
      </c>
      <c r="C229">
        <v>304.98329000000001</v>
      </c>
    </row>
    <row r="230" spans="2:3" x14ac:dyDescent="0.25">
      <c r="B230">
        <v>248.09924000000001</v>
      </c>
      <c r="C230">
        <v>304.49529999999999</v>
      </c>
    </row>
    <row r="231" spans="2:3" x14ac:dyDescent="0.25">
      <c r="B231">
        <v>249.91023999999999</v>
      </c>
      <c r="C231">
        <v>303.13956000000002</v>
      </c>
    </row>
    <row r="232" spans="2:3" x14ac:dyDescent="0.25">
      <c r="B232">
        <v>249.80458999999999</v>
      </c>
      <c r="C232">
        <v>306.69977999999998</v>
      </c>
    </row>
    <row r="233" spans="2:3" x14ac:dyDescent="0.25">
      <c r="B233">
        <v>251.72729000000001</v>
      </c>
      <c r="C233">
        <v>308.70832000000001</v>
      </c>
    </row>
    <row r="234" spans="2:3" x14ac:dyDescent="0.25">
      <c r="B234">
        <v>250.20365000000001</v>
      </c>
      <c r="C234">
        <v>307.03095000000002</v>
      </c>
    </row>
    <row r="235" spans="2:3" x14ac:dyDescent="0.25">
      <c r="B235">
        <v>249.58500000000001</v>
      </c>
      <c r="C235">
        <v>306.97251</v>
      </c>
    </row>
    <row r="236" spans="2:3" x14ac:dyDescent="0.25">
      <c r="B236">
        <v>249.82695000000001</v>
      </c>
      <c r="C236">
        <v>305.81464999999997</v>
      </c>
    </row>
    <row r="237" spans="2:3" x14ac:dyDescent="0.25">
      <c r="B237">
        <v>251.28537</v>
      </c>
      <c r="C237">
        <v>306.14091999999999</v>
      </c>
    </row>
    <row r="238" spans="2:3" x14ac:dyDescent="0.25">
      <c r="B238">
        <v>253.62746000000001</v>
      </c>
      <c r="C238">
        <v>307.23505</v>
      </c>
    </row>
    <row r="239" spans="2:3" x14ac:dyDescent="0.25">
      <c r="B239">
        <v>252.20632000000001</v>
      </c>
      <c r="C239">
        <v>309.11052999999998</v>
      </c>
    </row>
    <row r="240" spans="2:3" x14ac:dyDescent="0.25">
      <c r="B240">
        <v>254.04168999999999</v>
      </c>
      <c r="C240">
        <v>312.64711</v>
      </c>
    </row>
    <row r="241" spans="1:3" x14ac:dyDescent="0.25">
      <c r="B241">
        <v>252.85727</v>
      </c>
      <c r="C241">
        <v>312.14801999999997</v>
      </c>
    </row>
    <row r="242" spans="1:3" x14ac:dyDescent="0.25">
      <c r="B242">
        <v>251.52715000000001</v>
      </c>
      <c r="C242">
        <v>312.50715000000002</v>
      </c>
    </row>
    <row r="243" spans="1:3" x14ac:dyDescent="0.25">
      <c r="B243">
        <v>254.16578000000001</v>
      </c>
      <c r="C243">
        <v>311.75097</v>
      </c>
    </row>
    <row r="244" spans="1:3" x14ac:dyDescent="0.25">
      <c r="B244">
        <v>251.21677</v>
      </c>
      <c r="C244">
        <v>310.10948999999999</v>
      </c>
    </row>
    <row r="245" spans="1:3" x14ac:dyDescent="0.25">
      <c r="B245">
        <v>249.94694000000001</v>
      </c>
      <c r="C245">
        <v>310.22055</v>
      </c>
    </row>
    <row r="246" spans="1:3" x14ac:dyDescent="0.25">
      <c r="B246">
        <v>251.32683</v>
      </c>
      <c r="C246">
        <v>308.21838000000002</v>
      </c>
    </row>
    <row r="247" spans="1:3" x14ac:dyDescent="0.25">
      <c r="B247">
        <v>254.1617</v>
      </c>
      <c r="C247">
        <v>303.81029000000001</v>
      </c>
    </row>
    <row r="248" spans="1:3" x14ac:dyDescent="0.25">
      <c r="B248">
        <v>252.44343000000001</v>
      </c>
      <c r="C248">
        <v>303.30641000000003</v>
      </c>
    </row>
    <row r="249" spans="1:3" x14ac:dyDescent="0.25">
      <c r="B249">
        <v>250.95226</v>
      </c>
      <c r="C249">
        <v>306.46863000000002</v>
      </c>
    </row>
    <row r="250" spans="1:3" x14ac:dyDescent="0.25">
      <c r="B250">
        <v>250.38539</v>
      </c>
      <c r="C250">
        <v>308.63967000000002</v>
      </c>
    </row>
    <row r="251" spans="1:3" x14ac:dyDescent="0.25">
      <c r="B251">
        <v>250.25810999999999</v>
      </c>
      <c r="C251">
        <v>308.52890000000002</v>
      </c>
    </row>
    <row r="252" spans="1:3" x14ac:dyDescent="0.25">
      <c r="B252">
        <v>250.73175000000001</v>
      </c>
      <c r="C252">
        <v>307.89298000000002</v>
      </c>
    </row>
    <row r="253" spans="1:3" x14ac:dyDescent="0.25">
      <c r="A253">
        <v>2009</v>
      </c>
      <c r="B253">
        <v>253.72343000000001</v>
      </c>
      <c r="C253">
        <v>304.02136000000002</v>
      </c>
    </row>
    <row r="254" spans="1:3" x14ac:dyDescent="0.25">
      <c r="B254">
        <v>253.66775000000001</v>
      </c>
      <c r="C254">
        <v>304.48543000000001</v>
      </c>
    </row>
    <row r="255" spans="1:3" x14ac:dyDescent="0.25">
      <c r="B255">
        <v>253.06797</v>
      </c>
      <c r="C255">
        <v>303.58695</v>
      </c>
    </row>
    <row r="256" spans="1:3" x14ac:dyDescent="0.25">
      <c r="B256">
        <v>252.16965999999999</v>
      </c>
      <c r="C256">
        <v>305.18592999999998</v>
      </c>
    </row>
    <row r="257" spans="2:3" x14ac:dyDescent="0.25">
      <c r="B257">
        <v>251.84010000000001</v>
      </c>
      <c r="C257">
        <v>307.87088999999997</v>
      </c>
    </row>
    <row r="258" spans="2:3" x14ac:dyDescent="0.25">
      <c r="B258">
        <v>253.35738000000001</v>
      </c>
      <c r="C258">
        <v>308.84075999999999</v>
      </c>
    </row>
    <row r="259" spans="2:3" x14ac:dyDescent="0.25">
      <c r="B259">
        <v>252.25183000000001</v>
      </c>
      <c r="C259">
        <v>309.6626</v>
      </c>
    </row>
    <row r="260" spans="2:3" x14ac:dyDescent="0.25">
      <c r="B260">
        <v>252.39714000000001</v>
      </c>
      <c r="C260">
        <v>312.15201000000002</v>
      </c>
    </row>
    <row r="261" spans="2:3" x14ac:dyDescent="0.25">
      <c r="B261">
        <v>250.36041</v>
      </c>
      <c r="C261">
        <v>309.2835</v>
      </c>
    </row>
    <row r="262" spans="2:3" x14ac:dyDescent="0.25">
      <c r="B262">
        <v>252.05837</v>
      </c>
      <c r="C262">
        <v>308.74335000000002</v>
      </c>
    </row>
    <row r="263" spans="2:3" x14ac:dyDescent="0.25">
      <c r="B263">
        <v>253.6156</v>
      </c>
      <c r="C263">
        <v>306.80628999999999</v>
      </c>
    </row>
    <row r="264" spans="2:3" x14ac:dyDescent="0.25">
      <c r="B264">
        <v>254.63740999999999</v>
      </c>
      <c r="C264">
        <v>310.30444</v>
      </c>
    </row>
    <row r="265" spans="2:3" x14ac:dyDescent="0.25">
      <c r="B265">
        <v>255.20195000000001</v>
      </c>
      <c r="C265">
        <v>311.06927000000002</v>
      </c>
    </row>
    <row r="266" spans="2:3" x14ac:dyDescent="0.25">
      <c r="B266">
        <v>255.91767999999999</v>
      </c>
      <c r="C266">
        <v>310.42504000000002</v>
      </c>
    </row>
    <row r="267" spans="2:3" x14ac:dyDescent="0.25">
      <c r="B267">
        <v>257.02400999999998</v>
      </c>
      <c r="C267">
        <v>312.39066000000003</v>
      </c>
    </row>
    <row r="268" spans="2:3" x14ac:dyDescent="0.25">
      <c r="B268">
        <v>257.60271999999998</v>
      </c>
      <c r="C268">
        <v>310.99167999999997</v>
      </c>
    </row>
    <row r="269" spans="2:3" x14ac:dyDescent="0.25">
      <c r="B269">
        <v>259.73745000000002</v>
      </c>
      <c r="C269">
        <v>314.45936999999998</v>
      </c>
    </row>
    <row r="270" spans="2:3" x14ac:dyDescent="0.25">
      <c r="B270">
        <v>261.64737000000002</v>
      </c>
      <c r="C270">
        <v>315.07866999999999</v>
      </c>
    </row>
    <row r="271" spans="2:3" x14ac:dyDescent="0.25">
      <c r="B271">
        <v>261.97744999999998</v>
      </c>
      <c r="C271">
        <v>318.88945999999999</v>
      </c>
    </row>
    <row r="272" spans="2:3" x14ac:dyDescent="0.25">
      <c r="B272">
        <v>264.21444000000002</v>
      </c>
      <c r="C272">
        <v>321.28822000000002</v>
      </c>
    </row>
    <row r="273" spans="2:3" x14ac:dyDescent="0.25">
      <c r="B273">
        <v>264.29534999999998</v>
      </c>
      <c r="C273">
        <v>326.28327999999999</v>
      </c>
    </row>
    <row r="274" spans="2:3" x14ac:dyDescent="0.25">
      <c r="B274">
        <v>268.21836000000002</v>
      </c>
      <c r="C274">
        <v>331.76609999999999</v>
      </c>
    </row>
    <row r="275" spans="2:3" x14ac:dyDescent="0.25">
      <c r="B275">
        <v>268.77422999999999</v>
      </c>
      <c r="C275">
        <v>331.23324000000002</v>
      </c>
    </row>
    <row r="276" spans="2:3" x14ac:dyDescent="0.25">
      <c r="B276">
        <v>271.89704</v>
      </c>
      <c r="C276">
        <v>330.64641</v>
      </c>
    </row>
    <row r="277" spans="2:3" x14ac:dyDescent="0.25">
      <c r="B277">
        <v>273.47089</v>
      </c>
      <c r="C277">
        <v>334.65388000000002</v>
      </c>
    </row>
    <row r="278" spans="2:3" x14ac:dyDescent="0.25">
      <c r="B278">
        <v>274.65102000000002</v>
      </c>
      <c r="C278">
        <v>335.46400999999997</v>
      </c>
    </row>
    <row r="279" spans="2:3" x14ac:dyDescent="0.25">
      <c r="B279">
        <v>272.49977999999999</v>
      </c>
      <c r="C279">
        <v>333.74603999999999</v>
      </c>
    </row>
    <row r="280" spans="2:3" x14ac:dyDescent="0.25">
      <c r="B280">
        <v>263.84762999999998</v>
      </c>
      <c r="C280">
        <v>334.95445999999998</v>
      </c>
    </row>
    <row r="281" spans="2:3" x14ac:dyDescent="0.25">
      <c r="B281">
        <v>274.16469000000001</v>
      </c>
      <c r="C281">
        <v>332.78631999999999</v>
      </c>
    </row>
    <row r="282" spans="2:3" x14ac:dyDescent="0.25">
      <c r="B282">
        <v>275.73253999999997</v>
      </c>
      <c r="C282">
        <v>333.94873999999999</v>
      </c>
    </row>
    <row r="283" spans="2:3" x14ac:dyDescent="0.25">
      <c r="B283">
        <v>275.57666999999998</v>
      </c>
      <c r="C283">
        <v>334.90208000000001</v>
      </c>
    </row>
    <row r="284" spans="2:3" x14ac:dyDescent="0.25">
      <c r="B284">
        <v>278.05029999999999</v>
      </c>
      <c r="C284">
        <v>337.02431000000001</v>
      </c>
    </row>
    <row r="285" spans="2:3" x14ac:dyDescent="0.25">
      <c r="B285">
        <v>276.53190999999998</v>
      </c>
      <c r="C285">
        <v>338.00121000000001</v>
      </c>
    </row>
    <row r="286" spans="2:3" x14ac:dyDescent="0.25">
      <c r="B286">
        <v>273.39943</v>
      </c>
      <c r="C286">
        <v>340.58744999999999</v>
      </c>
    </row>
    <row r="287" spans="2:3" x14ac:dyDescent="0.25">
      <c r="B287">
        <v>275.98442999999997</v>
      </c>
      <c r="C287">
        <v>339.06146999999999</v>
      </c>
    </row>
    <row r="288" spans="2:3" x14ac:dyDescent="0.25">
      <c r="B288">
        <v>276.72311000000002</v>
      </c>
      <c r="C288">
        <v>340.01348999999999</v>
      </c>
    </row>
    <row r="289" spans="2:3" x14ac:dyDescent="0.25">
      <c r="B289">
        <v>274.25887999999998</v>
      </c>
      <c r="C289">
        <v>341.68106</v>
      </c>
    </row>
    <row r="290" spans="2:3" x14ac:dyDescent="0.25">
      <c r="B290">
        <v>275.52823999999998</v>
      </c>
      <c r="C290">
        <v>340.87835999999999</v>
      </c>
    </row>
    <row r="291" spans="2:3" x14ac:dyDescent="0.25">
      <c r="B291">
        <v>276.43642999999997</v>
      </c>
      <c r="C291">
        <v>341.89496000000003</v>
      </c>
    </row>
    <row r="292" spans="2:3" x14ac:dyDescent="0.25">
      <c r="B292">
        <v>273.08460000000002</v>
      </c>
      <c r="C292">
        <v>342.18216999999999</v>
      </c>
    </row>
    <row r="293" spans="2:3" x14ac:dyDescent="0.25">
      <c r="B293">
        <v>273.80865999999997</v>
      </c>
      <c r="C293">
        <v>342.74691999999999</v>
      </c>
    </row>
    <row r="294" spans="2:3" x14ac:dyDescent="0.25">
      <c r="B294">
        <v>273.99340000000001</v>
      </c>
      <c r="C294">
        <v>343.07531</v>
      </c>
    </row>
    <row r="295" spans="2:3" x14ac:dyDescent="0.25">
      <c r="B295">
        <v>273.52429000000001</v>
      </c>
      <c r="C295">
        <v>342.02902</v>
      </c>
    </row>
    <row r="296" spans="2:3" x14ac:dyDescent="0.25">
      <c r="B296">
        <v>273.18356</v>
      </c>
      <c r="C296">
        <v>342.09726999999998</v>
      </c>
    </row>
    <row r="297" spans="2:3" x14ac:dyDescent="0.25">
      <c r="B297">
        <v>271.75783000000001</v>
      </c>
      <c r="C297">
        <v>342.52094</v>
      </c>
    </row>
    <row r="298" spans="2:3" x14ac:dyDescent="0.25">
      <c r="B298">
        <v>270.81947000000002</v>
      </c>
      <c r="C298">
        <v>343.61047000000002</v>
      </c>
    </row>
    <row r="299" spans="2:3" x14ac:dyDescent="0.25">
      <c r="B299">
        <v>270.63893999999999</v>
      </c>
      <c r="C299">
        <v>343.39693999999997</v>
      </c>
    </row>
    <row r="300" spans="2:3" x14ac:dyDescent="0.25">
      <c r="B300">
        <v>271.57699000000002</v>
      </c>
      <c r="C300">
        <v>343.10912999999999</v>
      </c>
    </row>
    <row r="301" spans="2:3" x14ac:dyDescent="0.25">
      <c r="B301">
        <v>271.46848</v>
      </c>
      <c r="C301">
        <v>344.19664999999998</v>
      </c>
    </row>
    <row r="302" spans="2:3" x14ac:dyDescent="0.25">
      <c r="B302">
        <v>269.70533</v>
      </c>
      <c r="C302">
        <v>343.65561000000002</v>
      </c>
    </row>
    <row r="303" spans="2:3" x14ac:dyDescent="0.25">
      <c r="B303">
        <v>268.11822000000001</v>
      </c>
      <c r="C303">
        <v>342.70699000000002</v>
      </c>
    </row>
    <row r="304" spans="2:3" x14ac:dyDescent="0.25">
      <c r="B304">
        <v>268.15168999999997</v>
      </c>
      <c r="C304">
        <v>342.31495999999999</v>
      </c>
    </row>
    <row r="305" spans="2:3" x14ac:dyDescent="0.25">
      <c r="B305">
        <v>267.03460999999999</v>
      </c>
      <c r="C305">
        <v>343.98955999999998</v>
      </c>
    </row>
    <row r="306" spans="2:3" x14ac:dyDescent="0.25">
      <c r="B306">
        <v>265.92872</v>
      </c>
      <c r="C306">
        <v>342.10305</v>
      </c>
    </row>
    <row r="307" spans="2:3" x14ac:dyDescent="0.25">
      <c r="B307">
        <v>264.05018000000001</v>
      </c>
      <c r="C307">
        <v>342.97154</v>
      </c>
    </row>
    <row r="308" spans="2:3" x14ac:dyDescent="0.25">
      <c r="B308">
        <v>262.19709999999998</v>
      </c>
      <c r="C308">
        <v>342.46985000000001</v>
      </c>
    </row>
    <row r="309" spans="2:3" x14ac:dyDescent="0.25">
      <c r="B309">
        <v>262.42617000000001</v>
      </c>
      <c r="C309">
        <v>344.56815999999998</v>
      </c>
    </row>
    <row r="310" spans="2:3" x14ac:dyDescent="0.25">
      <c r="B310">
        <v>263.24653000000001</v>
      </c>
      <c r="C310">
        <v>345.11043999999998</v>
      </c>
    </row>
    <row r="311" spans="2:3" x14ac:dyDescent="0.25">
      <c r="B311">
        <v>259.84562</v>
      </c>
      <c r="C311">
        <v>342.66523999999998</v>
      </c>
    </row>
    <row r="312" spans="2:3" x14ac:dyDescent="0.25">
      <c r="B312">
        <v>257.67097000000001</v>
      </c>
      <c r="C312">
        <v>343.43810999999999</v>
      </c>
    </row>
    <row r="313" spans="2:3" x14ac:dyDescent="0.25">
      <c r="B313">
        <v>258.56146000000001</v>
      </c>
      <c r="C313">
        <v>343.74754000000001</v>
      </c>
    </row>
    <row r="314" spans="2:3" x14ac:dyDescent="0.25">
      <c r="B314">
        <v>259.60768000000002</v>
      </c>
      <c r="C314">
        <v>346.18076000000002</v>
      </c>
    </row>
    <row r="315" spans="2:3" x14ac:dyDescent="0.25">
      <c r="B315">
        <v>259.57146</v>
      </c>
      <c r="C315">
        <v>347.44373999999999</v>
      </c>
    </row>
    <row r="316" spans="2:3" x14ac:dyDescent="0.25">
      <c r="B316">
        <v>259.57652999999999</v>
      </c>
      <c r="C316">
        <v>346.82726000000002</v>
      </c>
    </row>
    <row r="317" spans="2:3" x14ac:dyDescent="0.25">
      <c r="B317">
        <v>259.06328000000002</v>
      </c>
      <c r="C317">
        <v>346.67259999999999</v>
      </c>
    </row>
    <row r="318" spans="2:3" x14ac:dyDescent="0.25">
      <c r="B318">
        <v>258.74975999999998</v>
      </c>
      <c r="C318">
        <v>345.61808000000002</v>
      </c>
    </row>
    <row r="319" spans="2:3" x14ac:dyDescent="0.25">
      <c r="B319">
        <v>257.74727000000001</v>
      </c>
      <c r="C319">
        <v>345.92574000000002</v>
      </c>
    </row>
    <row r="320" spans="2:3" x14ac:dyDescent="0.25">
      <c r="B320">
        <v>256.63360999999998</v>
      </c>
      <c r="C320">
        <v>343.65201000000002</v>
      </c>
    </row>
    <row r="321" spans="2:3" x14ac:dyDescent="0.25">
      <c r="B321">
        <v>257.42917999999997</v>
      </c>
      <c r="C321">
        <v>345.12378999999999</v>
      </c>
    </row>
    <row r="322" spans="2:3" x14ac:dyDescent="0.25">
      <c r="B322">
        <v>257.04563000000002</v>
      </c>
      <c r="C322">
        <v>346.23486000000003</v>
      </c>
    </row>
    <row r="323" spans="2:3" x14ac:dyDescent="0.25">
      <c r="B323">
        <v>259.97489000000002</v>
      </c>
      <c r="C323">
        <v>347.92365999999998</v>
      </c>
    </row>
    <row r="324" spans="2:3" x14ac:dyDescent="0.25">
      <c r="B324">
        <v>263.17741000000001</v>
      </c>
      <c r="C324">
        <v>348.46899999999999</v>
      </c>
    </row>
    <row r="325" spans="2:3" x14ac:dyDescent="0.25">
      <c r="B325">
        <v>264.54741999999999</v>
      </c>
      <c r="C325">
        <v>348.15010000000001</v>
      </c>
    </row>
    <row r="326" spans="2:3" x14ac:dyDescent="0.25">
      <c r="B326">
        <v>264.72557</v>
      </c>
      <c r="C326">
        <v>346.88668000000001</v>
      </c>
    </row>
    <row r="327" spans="2:3" x14ac:dyDescent="0.25">
      <c r="B327">
        <v>264.13218000000001</v>
      </c>
      <c r="C327">
        <v>347.43797999999998</v>
      </c>
    </row>
    <row r="328" spans="2:3" x14ac:dyDescent="0.25">
      <c r="B328">
        <v>264.46713</v>
      </c>
      <c r="C328">
        <v>347.90195999999997</v>
      </c>
    </row>
    <row r="329" spans="2:3" x14ac:dyDescent="0.25">
      <c r="B329">
        <v>263.80306000000002</v>
      </c>
      <c r="C329">
        <v>347.08780000000002</v>
      </c>
    </row>
    <row r="330" spans="2:3" x14ac:dyDescent="0.25">
      <c r="B330">
        <v>264.28546</v>
      </c>
      <c r="C330">
        <v>347.14287999999999</v>
      </c>
    </row>
    <row r="331" spans="2:3" x14ac:dyDescent="0.25">
      <c r="B331">
        <v>261.51486</v>
      </c>
      <c r="C331">
        <v>346.12527999999998</v>
      </c>
    </row>
    <row r="332" spans="2:3" x14ac:dyDescent="0.25">
      <c r="B332">
        <v>261.67345999999998</v>
      </c>
      <c r="C332">
        <v>346.14008999999999</v>
      </c>
    </row>
    <row r="333" spans="2:3" x14ac:dyDescent="0.25">
      <c r="B333">
        <v>262.83136000000002</v>
      </c>
      <c r="C333">
        <v>348.27809999999999</v>
      </c>
    </row>
    <row r="334" spans="2:3" x14ac:dyDescent="0.25">
      <c r="B334">
        <v>264.63405</v>
      </c>
      <c r="C334">
        <v>349.12261999999998</v>
      </c>
    </row>
    <row r="335" spans="2:3" x14ac:dyDescent="0.25">
      <c r="B335">
        <v>266.89733000000001</v>
      </c>
      <c r="C335">
        <v>348.19315999999998</v>
      </c>
    </row>
    <row r="336" spans="2:3" x14ac:dyDescent="0.25">
      <c r="B336">
        <v>266.63542000000001</v>
      </c>
      <c r="C336">
        <v>348.20936999999998</v>
      </c>
    </row>
    <row r="337" spans="2:3" x14ac:dyDescent="0.25">
      <c r="B337">
        <v>264.53043000000002</v>
      </c>
      <c r="C337">
        <v>348.61358999999999</v>
      </c>
    </row>
    <row r="338" spans="2:3" x14ac:dyDescent="0.25">
      <c r="B338">
        <v>264.95938999999998</v>
      </c>
      <c r="C338">
        <v>348.88587999999999</v>
      </c>
    </row>
    <row r="339" spans="2:3" x14ac:dyDescent="0.25">
      <c r="B339">
        <v>265.53723000000002</v>
      </c>
      <c r="C339">
        <v>349.28201000000001</v>
      </c>
    </row>
    <row r="340" spans="2:3" x14ac:dyDescent="0.25">
      <c r="B340">
        <v>264.83454999999998</v>
      </c>
      <c r="C340">
        <v>349.57549</v>
      </c>
    </row>
    <row r="341" spans="2:3" x14ac:dyDescent="0.25">
      <c r="B341">
        <v>264.80239</v>
      </c>
      <c r="C341">
        <v>350.17232000000001</v>
      </c>
    </row>
    <row r="342" spans="2:3" x14ac:dyDescent="0.25">
      <c r="B342">
        <v>265.74972000000002</v>
      </c>
      <c r="C342">
        <v>350.82918000000001</v>
      </c>
    </row>
    <row r="343" spans="2:3" x14ac:dyDescent="0.25">
      <c r="B343">
        <v>265.41858000000002</v>
      </c>
      <c r="C343">
        <v>350.72210999999999</v>
      </c>
    </row>
    <row r="344" spans="2:3" x14ac:dyDescent="0.25">
      <c r="B344">
        <v>264.93441999999999</v>
      </c>
      <c r="C344">
        <v>351.49135000000001</v>
      </c>
    </row>
    <row r="345" spans="2:3" x14ac:dyDescent="0.25">
      <c r="B345">
        <v>264.65566999999999</v>
      </c>
      <c r="C345">
        <v>350.69837999999999</v>
      </c>
    </row>
    <row r="346" spans="2:3" x14ac:dyDescent="0.25">
      <c r="B346">
        <v>267.01744000000002</v>
      </c>
      <c r="C346">
        <v>351.08181999999999</v>
      </c>
    </row>
    <row r="347" spans="2:3" x14ac:dyDescent="0.25">
      <c r="B347">
        <v>269.47455000000002</v>
      </c>
      <c r="C347">
        <v>352.76740999999998</v>
      </c>
    </row>
    <row r="348" spans="2:3" x14ac:dyDescent="0.25">
      <c r="B348">
        <v>268.95344</v>
      </c>
      <c r="C348">
        <v>351.79579999999999</v>
      </c>
    </row>
    <row r="349" spans="2:3" x14ac:dyDescent="0.25">
      <c r="B349">
        <v>269.55248</v>
      </c>
      <c r="C349">
        <v>352.60061999999999</v>
      </c>
    </row>
    <row r="350" spans="2:3" x14ac:dyDescent="0.25">
      <c r="B350">
        <v>269.74540000000002</v>
      </c>
      <c r="C350">
        <v>350.97548999999998</v>
      </c>
    </row>
    <row r="351" spans="2:3" x14ac:dyDescent="0.25">
      <c r="B351">
        <v>270.87112000000002</v>
      </c>
      <c r="C351">
        <v>350.93238000000002</v>
      </c>
    </row>
    <row r="352" spans="2:3" x14ac:dyDescent="0.25">
      <c r="B352">
        <v>269.62034</v>
      </c>
      <c r="C352">
        <v>350.98584</v>
      </c>
    </row>
    <row r="353" spans="2:3" x14ac:dyDescent="0.25">
      <c r="B353">
        <v>270.23011000000002</v>
      </c>
      <c r="C353">
        <v>351.19369</v>
      </c>
    </row>
    <row r="354" spans="2:3" x14ac:dyDescent="0.25">
      <c r="B354">
        <v>269.99453999999997</v>
      </c>
      <c r="C354">
        <v>351.50387999999998</v>
      </c>
    </row>
    <row r="355" spans="2:3" x14ac:dyDescent="0.25">
      <c r="B355">
        <v>269.53037999999998</v>
      </c>
      <c r="C355">
        <v>351.80982999999998</v>
      </c>
    </row>
    <row r="356" spans="2:3" x14ac:dyDescent="0.25">
      <c r="B356">
        <v>270.28651000000002</v>
      </c>
      <c r="C356">
        <v>352.05212999999998</v>
      </c>
    </row>
    <row r="357" spans="2:3" x14ac:dyDescent="0.25">
      <c r="B357">
        <v>270.52667000000002</v>
      </c>
      <c r="C357">
        <v>352.18885</v>
      </c>
    </row>
    <row r="358" spans="2:3" x14ac:dyDescent="0.25">
      <c r="B358">
        <v>270.84983999999997</v>
      </c>
      <c r="C358">
        <v>352.52999</v>
      </c>
    </row>
    <row r="359" spans="2:3" x14ac:dyDescent="0.25">
      <c r="B359">
        <v>271.09974999999997</v>
      </c>
      <c r="C359">
        <v>353.67333000000002</v>
      </c>
    </row>
    <row r="360" spans="2:3" x14ac:dyDescent="0.25">
      <c r="B360">
        <v>271.71895000000001</v>
      </c>
      <c r="C360">
        <v>353.96318000000002</v>
      </c>
    </row>
    <row r="361" spans="2:3" x14ac:dyDescent="0.25">
      <c r="B361">
        <v>271.21706999999998</v>
      </c>
      <c r="C361">
        <v>354.22001999999998</v>
      </c>
    </row>
    <row r="362" spans="2:3" x14ac:dyDescent="0.25">
      <c r="B362">
        <v>271.61941999999999</v>
      </c>
      <c r="C362">
        <v>353.84368000000001</v>
      </c>
    </row>
    <row r="363" spans="2:3" x14ac:dyDescent="0.25">
      <c r="B363">
        <v>271.44546000000003</v>
      </c>
      <c r="C363">
        <v>354.05354</v>
      </c>
    </row>
    <row r="364" spans="2:3" x14ac:dyDescent="0.25">
      <c r="B364">
        <v>271.65215999999998</v>
      </c>
      <c r="C364">
        <v>354.35610000000003</v>
      </c>
    </row>
    <row r="365" spans="2:3" x14ac:dyDescent="0.25">
      <c r="B365">
        <v>272.07234999999997</v>
      </c>
      <c r="C365">
        <v>354.03154000000001</v>
      </c>
    </row>
    <row r="366" spans="2:3" x14ac:dyDescent="0.25">
      <c r="B366">
        <v>272.71985000000001</v>
      </c>
      <c r="C366">
        <v>353.49916000000002</v>
      </c>
    </row>
    <row r="367" spans="2:3" x14ac:dyDescent="0.25">
      <c r="B367">
        <v>273.27762999999999</v>
      </c>
      <c r="C367">
        <v>353.98874000000001</v>
      </c>
    </row>
    <row r="368" spans="2:3" x14ac:dyDescent="0.25">
      <c r="B368">
        <v>273.97325999999998</v>
      </c>
      <c r="C368">
        <v>354.56040000000002</v>
      </c>
    </row>
    <row r="369" spans="2:3" x14ac:dyDescent="0.25">
      <c r="B369">
        <v>274.11000999999999</v>
      </c>
      <c r="C369">
        <v>354.16492</v>
      </c>
    </row>
    <row r="370" spans="2:3" x14ac:dyDescent="0.25">
      <c r="B370">
        <v>273.65841999999998</v>
      </c>
      <c r="C370">
        <v>354.52195999999998</v>
      </c>
    </row>
    <row r="371" spans="2:3" x14ac:dyDescent="0.25">
      <c r="B371">
        <v>273.85018000000002</v>
      </c>
      <c r="C371">
        <v>355.50290999999999</v>
      </c>
    </row>
    <row r="372" spans="2:3" x14ac:dyDescent="0.25">
      <c r="B372">
        <v>274.14384000000001</v>
      </c>
      <c r="C372">
        <v>354.44938999999999</v>
      </c>
    </row>
    <row r="373" spans="2:3" x14ac:dyDescent="0.25">
      <c r="B373">
        <v>272.30957000000001</v>
      </c>
      <c r="C373">
        <v>354.99543999999997</v>
      </c>
    </row>
    <row r="374" spans="2:3" x14ac:dyDescent="0.25">
      <c r="B374">
        <v>272.18117999999998</v>
      </c>
      <c r="C374">
        <v>357.25880999999998</v>
      </c>
    </row>
    <row r="375" spans="2:3" x14ac:dyDescent="0.25">
      <c r="B375">
        <v>272.23214999999999</v>
      </c>
      <c r="C375">
        <v>357.46138999999999</v>
      </c>
    </row>
    <row r="376" spans="2:3" x14ac:dyDescent="0.25">
      <c r="B376">
        <v>273.35298999999998</v>
      </c>
      <c r="C376">
        <v>358.19726000000003</v>
      </c>
    </row>
    <row r="377" spans="2:3" x14ac:dyDescent="0.25">
      <c r="B377">
        <v>273.68365</v>
      </c>
      <c r="C377">
        <v>358.00779</v>
      </c>
    </row>
    <row r="378" spans="2:3" x14ac:dyDescent="0.25">
      <c r="B378">
        <v>273.12693999999999</v>
      </c>
      <c r="C378">
        <v>358.25391000000002</v>
      </c>
    </row>
    <row r="379" spans="2:3" x14ac:dyDescent="0.25">
      <c r="B379">
        <v>273.54856999999998</v>
      </c>
      <c r="C379">
        <v>358.98318</v>
      </c>
    </row>
    <row r="380" spans="2:3" x14ac:dyDescent="0.25">
      <c r="B380">
        <v>272.14841999999999</v>
      </c>
      <c r="C380">
        <v>358.43743000000001</v>
      </c>
    </row>
    <row r="381" spans="2:3" x14ac:dyDescent="0.25">
      <c r="B381">
        <v>272.96454</v>
      </c>
      <c r="C381">
        <v>358.51474000000002</v>
      </c>
    </row>
    <row r="382" spans="2:3" x14ac:dyDescent="0.25">
      <c r="B382">
        <v>272.50626999999997</v>
      </c>
      <c r="C382">
        <v>358.92950999999999</v>
      </c>
    </row>
    <row r="383" spans="2:3" x14ac:dyDescent="0.25">
      <c r="B383">
        <v>272.89350000000002</v>
      </c>
      <c r="C383">
        <v>359.01693</v>
      </c>
    </row>
    <row r="384" spans="2:3" x14ac:dyDescent="0.25">
      <c r="B384">
        <v>274.54604999999998</v>
      </c>
      <c r="C384">
        <v>359.08278000000001</v>
      </c>
    </row>
    <row r="385" spans="2:3" x14ac:dyDescent="0.25">
      <c r="B385">
        <v>275.75038000000001</v>
      </c>
      <c r="C385">
        <v>358.56668999999999</v>
      </c>
    </row>
    <row r="386" spans="2:3" x14ac:dyDescent="0.25">
      <c r="B386">
        <v>274.98212999999998</v>
      </c>
      <c r="C386">
        <v>359.46217999999999</v>
      </c>
    </row>
    <row r="387" spans="2:3" x14ac:dyDescent="0.25">
      <c r="B387">
        <v>276.66453999999999</v>
      </c>
      <c r="C387">
        <v>359.68941999999998</v>
      </c>
    </row>
    <row r="388" spans="2:3" x14ac:dyDescent="0.25">
      <c r="B388">
        <v>277.21391999999997</v>
      </c>
      <c r="C388">
        <v>359.34048000000001</v>
      </c>
    </row>
    <row r="389" spans="2:3" x14ac:dyDescent="0.25">
      <c r="B389">
        <v>277.85748899999999</v>
      </c>
      <c r="C389">
        <v>359.5315329</v>
      </c>
    </row>
    <row r="390" spans="2:3" x14ac:dyDescent="0.25">
      <c r="B390">
        <v>278.1989686</v>
      </c>
      <c r="C390">
        <v>359.03995359999999</v>
      </c>
    </row>
    <row r="391" spans="2:3" x14ac:dyDescent="0.25">
      <c r="B391">
        <v>277.77722</v>
      </c>
      <c r="C391">
        <v>360.0593586</v>
      </c>
    </row>
    <row r="392" spans="2:3" x14ac:dyDescent="0.25">
      <c r="B392">
        <v>277.65439049999998</v>
      </c>
      <c r="C392">
        <v>359.6387866</v>
      </c>
    </row>
    <row r="393" spans="2:3" x14ac:dyDescent="0.25">
      <c r="B393">
        <v>277.95460939999998</v>
      </c>
      <c r="C393">
        <v>359.15618510000002</v>
      </c>
    </row>
    <row r="394" spans="2:3" x14ac:dyDescent="0.25">
      <c r="B394">
        <v>277.08372800000001</v>
      </c>
      <c r="C394">
        <v>361.39379880000001</v>
      </c>
    </row>
    <row r="395" spans="2:3" x14ac:dyDescent="0.25">
      <c r="B395">
        <v>278.5669441</v>
      </c>
      <c r="C395">
        <v>361.46467259999997</v>
      </c>
    </row>
    <row r="396" spans="2:3" x14ac:dyDescent="0.25">
      <c r="B396">
        <v>278.81812250000002</v>
      </c>
      <c r="C396">
        <v>361.61484810000002</v>
      </c>
    </row>
    <row r="397" spans="2:3" x14ac:dyDescent="0.25">
      <c r="B397">
        <v>278.70231000000001</v>
      </c>
      <c r="C397">
        <v>361.83449999999999</v>
      </c>
    </row>
    <row r="398" spans="2:3" x14ac:dyDescent="0.25">
      <c r="B398">
        <v>277.77537000000001</v>
      </c>
      <c r="C398">
        <v>361.60086999999999</v>
      </c>
    </row>
    <row r="399" spans="2:3" x14ac:dyDescent="0.25">
      <c r="B399">
        <v>277.64465000000001</v>
      </c>
      <c r="C399">
        <v>362.27402999999998</v>
      </c>
    </row>
    <row r="400" spans="2:3" x14ac:dyDescent="0.25">
      <c r="B400">
        <v>277.49529000000001</v>
      </c>
      <c r="C400">
        <v>363.75549000000001</v>
      </c>
    </row>
    <row r="401" spans="2:3" x14ac:dyDescent="0.25">
      <c r="B401">
        <v>277.00909999999999</v>
      </c>
      <c r="C401">
        <v>364.95060000000001</v>
      </c>
    </row>
    <row r="402" spans="2:3" x14ac:dyDescent="0.25">
      <c r="B402">
        <v>276.16843</v>
      </c>
      <c r="C402">
        <v>365.63758999999999</v>
      </c>
    </row>
    <row r="403" spans="2:3" x14ac:dyDescent="0.25">
      <c r="B403">
        <v>276.39055000000002</v>
      </c>
      <c r="C403">
        <v>366.03611000000001</v>
      </c>
    </row>
    <row r="404" spans="2:3" x14ac:dyDescent="0.25">
      <c r="B404">
        <v>276.15598</v>
      </c>
      <c r="C404">
        <v>365.96776</v>
      </c>
    </row>
    <row r="405" spans="2:3" x14ac:dyDescent="0.25">
      <c r="B405">
        <v>276.79660999999999</v>
      </c>
      <c r="C405">
        <v>366.93491999999998</v>
      </c>
    </row>
    <row r="406" spans="2:3" x14ac:dyDescent="0.25">
      <c r="B406">
        <v>277.94934999999998</v>
      </c>
      <c r="C406">
        <v>366.26204000000001</v>
      </c>
    </row>
    <row r="407" spans="2:3" x14ac:dyDescent="0.25">
      <c r="B407">
        <v>277.90129999999999</v>
      </c>
      <c r="C407">
        <v>366.20364999999998</v>
      </c>
    </row>
    <row r="408" spans="2:3" x14ac:dyDescent="0.25">
      <c r="B408">
        <v>277.23428999999999</v>
      </c>
      <c r="C408">
        <v>366.93594000000002</v>
      </c>
    </row>
    <row r="409" spans="2:3" x14ac:dyDescent="0.25">
      <c r="B409">
        <v>277.61469</v>
      </c>
      <c r="C409">
        <v>367.10624000000001</v>
      </c>
    </row>
    <row r="410" spans="2:3" x14ac:dyDescent="0.25">
      <c r="B410">
        <v>277.89197999999999</v>
      </c>
      <c r="C410">
        <v>367.80700000000002</v>
      </c>
    </row>
    <row r="411" spans="2:3" x14ac:dyDescent="0.25">
      <c r="B411">
        <v>278.11424</v>
      </c>
      <c r="C411">
        <v>368.07589000000002</v>
      </c>
    </row>
    <row r="412" spans="2:3" x14ac:dyDescent="0.25">
      <c r="B412">
        <v>278.18599</v>
      </c>
      <c r="C412">
        <v>368.49047000000002</v>
      </c>
    </row>
    <row r="413" spans="2:3" x14ac:dyDescent="0.25">
      <c r="B413">
        <v>277.87696</v>
      </c>
      <c r="C413">
        <v>368.2688</v>
      </c>
    </row>
    <row r="414" spans="2:3" x14ac:dyDescent="0.25">
      <c r="B414">
        <v>277.66861999999998</v>
      </c>
      <c r="C414">
        <v>368.61856999999998</v>
      </c>
    </row>
    <row r="415" spans="2:3" x14ac:dyDescent="0.25">
      <c r="B415">
        <v>278.35208</v>
      </c>
      <c r="C415">
        <v>369.74326000000002</v>
      </c>
    </row>
    <row r="416" spans="2:3" x14ac:dyDescent="0.25">
      <c r="B416">
        <v>278.37891999999999</v>
      </c>
      <c r="C416">
        <v>371.34492999999998</v>
      </c>
    </row>
    <row r="417" spans="2:3" x14ac:dyDescent="0.25">
      <c r="B417">
        <v>278.62371999999999</v>
      </c>
      <c r="C417">
        <v>371.37907999999999</v>
      </c>
    </row>
    <row r="418" spans="2:3" x14ac:dyDescent="0.25">
      <c r="B418">
        <v>279.4126</v>
      </c>
      <c r="C418">
        <v>371.57513999999998</v>
      </c>
    </row>
    <row r="419" spans="2:3" x14ac:dyDescent="0.25">
      <c r="B419">
        <v>278.71127999999999</v>
      </c>
      <c r="C419">
        <v>371.78568000000001</v>
      </c>
    </row>
    <row r="420" spans="2:3" x14ac:dyDescent="0.25">
      <c r="B420">
        <v>280.23246</v>
      </c>
      <c r="C420">
        <v>374.93529000000001</v>
      </c>
    </row>
    <row r="421" spans="2:3" x14ac:dyDescent="0.25">
      <c r="B421">
        <v>280.31209000000001</v>
      </c>
      <c r="C421">
        <v>376.09688</v>
      </c>
    </row>
    <row r="422" spans="2:3" x14ac:dyDescent="0.25">
      <c r="B422">
        <v>280.29020000000003</v>
      </c>
      <c r="C422">
        <v>376.42340000000002</v>
      </c>
    </row>
    <row r="423" spans="2:3" x14ac:dyDescent="0.25">
      <c r="B423">
        <v>280.54487999999998</v>
      </c>
      <c r="C423">
        <v>376.73734999999999</v>
      </c>
    </row>
    <row r="424" spans="2:3" x14ac:dyDescent="0.25">
      <c r="B424">
        <v>280.43473999999998</v>
      </c>
      <c r="C424">
        <v>376.06475999999998</v>
      </c>
    </row>
    <row r="425" spans="2:3" x14ac:dyDescent="0.25">
      <c r="B425">
        <v>282.29935999999998</v>
      </c>
      <c r="C425">
        <v>375.81653</v>
      </c>
    </row>
    <row r="426" spans="2:3" x14ac:dyDescent="0.25">
      <c r="B426">
        <v>282.55443000000002</v>
      </c>
      <c r="C426">
        <v>376.53987000000001</v>
      </c>
    </row>
    <row r="427" spans="2:3" x14ac:dyDescent="0.25">
      <c r="B427">
        <v>282.63431000000003</v>
      </c>
      <c r="C427">
        <v>377.09903000000003</v>
      </c>
    </row>
    <row r="428" spans="2:3" x14ac:dyDescent="0.25">
      <c r="B428">
        <v>282.25146999999998</v>
      </c>
      <c r="C428">
        <v>376.89636000000002</v>
      </c>
    </row>
    <row r="429" spans="2:3" x14ac:dyDescent="0.25">
      <c r="B429">
        <v>281.80252000000002</v>
      </c>
      <c r="C429">
        <v>376.55162000000001</v>
      </c>
    </row>
    <row r="430" spans="2:3" x14ac:dyDescent="0.25">
      <c r="B430">
        <v>281.60768999999999</v>
      </c>
      <c r="C430">
        <v>376.50902000000002</v>
      </c>
    </row>
    <row r="431" spans="2:3" x14ac:dyDescent="0.25">
      <c r="B431">
        <v>282.00461000000001</v>
      </c>
      <c r="C431">
        <v>376.82670000000002</v>
      </c>
    </row>
    <row r="432" spans="2:3" x14ac:dyDescent="0.25">
      <c r="B432">
        <v>280.99372</v>
      </c>
      <c r="C432">
        <v>375.78185000000002</v>
      </c>
    </row>
    <row r="433" spans="2:3" x14ac:dyDescent="0.25">
      <c r="B433">
        <v>281.70979</v>
      </c>
      <c r="C433">
        <v>374.86588</v>
      </c>
    </row>
    <row r="434" spans="2:3" x14ac:dyDescent="0.25">
      <c r="B434">
        <v>281.73685999999998</v>
      </c>
      <c r="C434">
        <v>376.1748</v>
      </c>
    </row>
    <row r="435" spans="2:3" x14ac:dyDescent="0.25">
      <c r="B435">
        <v>282.03395999999998</v>
      </c>
      <c r="C435">
        <v>376.08364999999998</v>
      </c>
    </row>
    <row r="436" spans="2:3" x14ac:dyDescent="0.25">
      <c r="B436">
        <v>281.71035000000001</v>
      </c>
      <c r="C436">
        <v>375.91545000000002</v>
      </c>
    </row>
    <row r="437" spans="2:3" x14ac:dyDescent="0.25">
      <c r="B437">
        <v>281.78566000000001</v>
      </c>
      <c r="C437">
        <v>376.44851999999997</v>
      </c>
    </row>
    <row r="438" spans="2:3" x14ac:dyDescent="0.25">
      <c r="B438">
        <v>280.92392999999998</v>
      </c>
      <c r="C438">
        <v>375.57979999999998</v>
      </c>
    </row>
    <row r="439" spans="2:3" x14ac:dyDescent="0.25">
      <c r="B439">
        <v>278.53530000000001</v>
      </c>
      <c r="C439">
        <v>377.13414</v>
      </c>
    </row>
    <row r="440" spans="2:3" x14ac:dyDescent="0.25">
      <c r="B440">
        <v>277.54680999999999</v>
      </c>
      <c r="C440">
        <v>379.17264999999998</v>
      </c>
    </row>
    <row r="441" spans="2:3" x14ac:dyDescent="0.25">
      <c r="B441">
        <v>278.92570000000001</v>
      </c>
      <c r="C441">
        <v>379.30802</v>
      </c>
    </row>
    <row r="442" spans="2:3" x14ac:dyDescent="0.25">
      <c r="B442">
        <v>279.17092000000002</v>
      </c>
      <c r="C442">
        <v>379.69923</v>
      </c>
    </row>
    <row r="443" spans="2:3" x14ac:dyDescent="0.25">
      <c r="B443">
        <v>279.89013999999997</v>
      </c>
      <c r="C443">
        <v>379.12524000000002</v>
      </c>
    </row>
    <row r="444" spans="2:3" x14ac:dyDescent="0.25">
      <c r="B444">
        <v>280.98973999999998</v>
      </c>
      <c r="C444">
        <v>380.45071999999999</v>
      </c>
    </row>
    <row r="445" spans="2:3" x14ac:dyDescent="0.25">
      <c r="B445">
        <v>281.0265</v>
      </c>
      <c r="C445">
        <v>381.08114</v>
      </c>
    </row>
    <row r="446" spans="2:3" x14ac:dyDescent="0.25">
      <c r="B446">
        <v>280.53809999999999</v>
      </c>
      <c r="C446">
        <v>380.98387000000002</v>
      </c>
    </row>
    <row r="447" spans="2:3" x14ac:dyDescent="0.25">
      <c r="B447">
        <v>281.56209000000001</v>
      </c>
      <c r="C447">
        <v>381.34095000000002</v>
      </c>
    </row>
    <row r="448" spans="2:3" x14ac:dyDescent="0.25">
      <c r="B448">
        <v>281.02843999999999</v>
      </c>
      <c r="C448">
        <v>382.31941999999998</v>
      </c>
    </row>
    <row r="449" spans="2:3" x14ac:dyDescent="0.25">
      <c r="B449">
        <v>280.97662000000003</v>
      </c>
      <c r="C449">
        <v>383.04185999999999</v>
      </c>
    </row>
    <row r="450" spans="2:3" x14ac:dyDescent="0.25">
      <c r="B450">
        <v>281.23874999999998</v>
      </c>
      <c r="C450">
        <v>382.71616999999998</v>
      </c>
    </row>
    <row r="451" spans="2:3" x14ac:dyDescent="0.25">
      <c r="B451">
        <v>280.89997</v>
      </c>
      <c r="C451">
        <v>383.41611999999998</v>
      </c>
    </row>
    <row r="452" spans="2:3" x14ac:dyDescent="0.25">
      <c r="B452">
        <v>281.23271</v>
      </c>
      <c r="C452">
        <v>384.05921999999998</v>
      </c>
    </row>
    <row r="453" spans="2:3" x14ac:dyDescent="0.25">
      <c r="B453">
        <v>281.92205999999999</v>
      </c>
      <c r="C453">
        <v>382.97566</v>
      </c>
    </row>
    <row r="454" spans="2:3" x14ac:dyDescent="0.25">
      <c r="B454">
        <v>284.50423999999998</v>
      </c>
      <c r="C454">
        <v>378.26580000000001</v>
      </c>
    </row>
    <row r="455" spans="2:3" x14ac:dyDescent="0.25">
      <c r="B455">
        <v>285.45093000000003</v>
      </c>
      <c r="C455">
        <v>379.12549000000001</v>
      </c>
    </row>
    <row r="456" spans="2:3" x14ac:dyDescent="0.25">
      <c r="B456">
        <v>285.06799999999998</v>
      </c>
      <c r="C456">
        <v>378.70146999999997</v>
      </c>
    </row>
    <row r="457" spans="2:3" x14ac:dyDescent="0.25">
      <c r="B457">
        <v>285.19662</v>
      </c>
      <c r="C457">
        <v>376.44242000000003</v>
      </c>
    </row>
    <row r="458" spans="2:3" x14ac:dyDescent="0.25">
      <c r="B458">
        <v>285.55025000000001</v>
      </c>
      <c r="C458">
        <v>376.36804000000001</v>
      </c>
    </row>
    <row r="459" spans="2:3" x14ac:dyDescent="0.25">
      <c r="B459">
        <v>285.8073</v>
      </c>
      <c r="C459">
        <v>374.83855</v>
      </c>
    </row>
    <row r="460" spans="2:3" x14ac:dyDescent="0.25">
      <c r="B460">
        <v>286.17671999999999</v>
      </c>
      <c r="C460">
        <v>374.85097000000002</v>
      </c>
    </row>
    <row r="461" spans="2:3" x14ac:dyDescent="0.25">
      <c r="B461">
        <v>286.32078999999999</v>
      </c>
      <c r="C461">
        <v>374.17093999999997</v>
      </c>
    </row>
    <row r="462" spans="2:3" x14ac:dyDescent="0.25">
      <c r="B462">
        <v>286.70094</v>
      </c>
      <c r="C462">
        <v>374.25844999999998</v>
      </c>
    </row>
    <row r="463" spans="2:3" x14ac:dyDescent="0.25">
      <c r="B463">
        <v>287.22588000000002</v>
      </c>
      <c r="C463">
        <v>374.00234999999998</v>
      </c>
    </row>
    <row r="464" spans="2:3" x14ac:dyDescent="0.25">
      <c r="B464">
        <v>286.96638000000002</v>
      </c>
      <c r="C464">
        <v>374.74104999999997</v>
      </c>
    </row>
    <row r="465" spans="2:3" x14ac:dyDescent="0.25">
      <c r="B465">
        <v>287.16269</v>
      </c>
      <c r="C465">
        <v>375.60978999999998</v>
      </c>
    </row>
    <row r="466" spans="2:3" x14ac:dyDescent="0.25">
      <c r="B466">
        <v>287.76684</v>
      </c>
      <c r="C466">
        <v>376.23532</v>
      </c>
    </row>
    <row r="467" spans="2:3" x14ac:dyDescent="0.25">
      <c r="B467">
        <v>288.25153999999998</v>
      </c>
      <c r="C467">
        <v>375.25607000000002</v>
      </c>
    </row>
    <row r="468" spans="2:3" x14ac:dyDescent="0.25">
      <c r="B468">
        <v>287.65777000000003</v>
      </c>
      <c r="C468">
        <v>376.19603999999998</v>
      </c>
    </row>
    <row r="469" spans="2:3" x14ac:dyDescent="0.25">
      <c r="B469">
        <v>289.02940000000001</v>
      </c>
      <c r="C469">
        <v>375.62621999999999</v>
      </c>
    </row>
    <row r="470" spans="2:3" x14ac:dyDescent="0.25">
      <c r="B470">
        <v>289.34028000000001</v>
      </c>
      <c r="C470">
        <v>374.66784999999999</v>
      </c>
    </row>
    <row r="471" spans="2:3" x14ac:dyDescent="0.25">
      <c r="B471">
        <v>289.82163000000003</v>
      </c>
      <c r="C471">
        <v>374.45515</v>
      </c>
    </row>
    <row r="472" spans="2:3" x14ac:dyDescent="0.25">
      <c r="B472">
        <v>290.9581</v>
      </c>
      <c r="C472">
        <v>376.15442999999999</v>
      </c>
    </row>
    <row r="473" spans="2:3" x14ac:dyDescent="0.25">
      <c r="B473">
        <v>290.10629</v>
      </c>
      <c r="C473">
        <v>376.19308000000001</v>
      </c>
    </row>
    <row r="474" spans="2:3" x14ac:dyDescent="0.25">
      <c r="B474">
        <v>290.28260999999998</v>
      </c>
      <c r="C474">
        <v>377.28746000000001</v>
      </c>
    </row>
    <row r="475" spans="2:3" x14ac:dyDescent="0.25">
      <c r="B475">
        <v>290.38254000000001</v>
      </c>
      <c r="C475">
        <v>379.29959000000002</v>
      </c>
    </row>
    <row r="476" spans="2:3" x14ac:dyDescent="0.25">
      <c r="B476">
        <v>291.20810999999998</v>
      </c>
      <c r="C476">
        <v>379.29286999999999</v>
      </c>
    </row>
    <row r="477" spans="2:3" x14ac:dyDescent="0.25">
      <c r="B477">
        <v>290.71872999999999</v>
      </c>
      <c r="C477">
        <v>380.76826</v>
      </c>
    </row>
    <row r="478" spans="2:3" x14ac:dyDescent="0.25">
      <c r="B478">
        <v>291.61443000000003</v>
      </c>
      <c r="C478">
        <v>381.47457000000003</v>
      </c>
    </row>
    <row r="479" spans="2:3" x14ac:dyDescent="0.25">
      <c r="B479">
        <v>291.72183000000001</v>
      </c>
      <c r="C479">
        <v>381.85824000000002</v>
      </c>
    </row>
    <row r="480" spans="2:3" x14ac:dyDescent="0.25">
      <c r="B480">
        <v>291.82207</v>
      </c>
      <c r="C480">
        <v>381.91789999999997</v>
      </c>
    </row>
    <row r="481" spans="2:3" x14ac:dyDescent="0.25">
      <c r="B481">
        <v>290.78068999999999</v>
      </c>
      <c r="C481">
        <v>381.29367000000002</v>
      </c>
    </row>
    <row r="482" spans="2:3" x14ac:dyDescent="0.25">
      <c r="B482">
        <v>290.67487999999997</v>
      </c>
      <c r="C482">
        <v>381.13278000000003</v>
      </c>
    </row>
    <row r="483" spans="2:3" x14ac:dyDescent="0.25">
      <c r="B483">
        <v>291.06430999999998</v>
      </c>
      <c r="C483">
        <v>381.11464999999998</v>
      </c>
    </row>
    <row r="484" spans="2:3" x14ac:dyDescent="0.25">
      <c r="B484">
        <v>292.06554</v>
      </c>
      <c r="C484">
        <v>380.79167000000001</v>
      </c>
    </row>
    <row r="485" spans="2:3" x14ac:dyDescent="0.25">
      <c r="B485">
        <v>291.90174999999999</v>
      </c>
      <c r="C485">
        <v>381.19069999999999</v>
      </c>
    </row>
    <row r="486" spans="2:3" x14ac:dyDescent="0.25">
      <c r="B486">
        <v>291.97431</v>
      </c>
      <c r="C486">
        <v>381.61761000000001</v>
      </c>
    </row>
    <row r="487" spans="2:3" x14ac:dyDescent="0.25">
      <c r="B487">
        <v>293.69954999999999</v>
      </c>
      <c r="C487">
        <v>380.63634000000002</v>
      </c>
    </row>
    <row r="488" spans="2:3" x14ac:dyDescent="0.25">
      <c r="B488">
        <v>293.90361000000001</v>
      </c>
      <c r="C488">
        <v>380.52875</v>
      </c>
    </row>
    <row r="489" spans="2:3" x14ac:dyDescent="0.25">
      <c r="B489">
        <v>293.46283</v>
      </c>
      <c r="C489">
        <v>380.65348</v>
      </c>
    </row>
    <row r="490" spans="2:3" x14ac:dyDescent="0.25">
      <c r="B490">
        <v>295.30934999999999</v>
      </c>
      <c r="C490">
        <v>381.56936000000002</v>
      </c>
    </row>
    <row r="491" spans="2:3" x14ac:dyDescent="0.25">
      <c r="B491">
        <v>296.44123000000002</v>
      </c>
      <c r="C491">
        <v>383.45161000000002</v>
      </c>
    </row>
    <row r="492" spans="2:3" x14ac:dyDescent="0.25">
      <c r="B492">
        <v>296.35082999999997</v>
      </c>
      <c r="C492">
        <v>384.21359999999999</v>
      </c>
    </row>
    <row r="493" spans="2:3" x14ac:dyDescent="0.25">
      <c r="B493">
        <v>296.00932</v>
      </c>
      <c r="C493">
        <v>382.38866000000002</v>
      </c>
    </row>
    <row r="494" spans="2:3" x14ac:dyDescent="0.25">
      <c r="B494">
        <v>296.15836000000002</v>
      </c>
      <c r="C494">
        <v>383.11043000000001</v>
      </c>
    </row>
    <row r="495" spans="2:3" x14ac:dyDescent="0.25">
      <c r="B495">
        <v>297.24669</v>
      </c>
      <c r="C495">
        <v>381.52409999999998</v>
      </c>
    </row>
    <row r="496" spans="2:3" x14ac:dyDescent="0.25">
      <c r="B496">
        <v>297.14639</v>
      </c>
      <c r="C496">
        <v>380.60683999999998</v>
      </c>
    </row>
    <row r="497" spans="1:3" x14ac:dyDescent="0.25">
      <c r="B497">
        <v>297.21593999999999</v>
      </c>
      <c r="C497">
        <v>381.51900000000001</v>
      </c>
    </row>
    <row r="498" spans="1:3" x14ac:dyDescent="0.25">
      <c r="B498">
        <v>297.72501999999997</v>
      </c>
      <c r="C498">
        <v>381.20028000000002</v>
      </c>
    </row>
    <row r="499" spans="1:3" x14ac:dyDescent="0.25">
      <c r="B499">
        <v>298.40753999999998</v>
      </c>
      <c r="C499">
        <v>381.02548999999999</v>
      </c>
    </row>
    <row r="500" spans="1:3" x14ac:dyDescent="0.25">
      <c r="B500">
        <v>300.09625</v>
      </c>
      <c r="C500">
        <v>381.91980000000001</v>
      </c>
    </row>
    <row r="501" spans="1:3" x14ac:dyDescent="0.25">
      <c r="A501">
        <v>2010</v>
      </c>
      <c r="B501">
        <v>300.62347999999997</v>
      </c>
      <c r="C501">
        <v>381.00535000000002</v>
      </c>
    </row>
    <row r="502" spans="1:3" x14ac:dyDescent="0.25">
      <c r="B502">
        <v>300.90296000000001</v>
      </c>
      <c r="C502">
        <v>381.78762</v>
      </c>
    </row>
    <row r="503" spans="1:3" x14ac:dyDescent="0.25">
      <c r="B503">
        <v>301.34253999999999</v>
      </c>
      <c r="C503">
        <v>382.81673000000001</v>
      </c>
    </row>
    <row r="504" spans="1:3" x14ac:dyDescent="0.25">
      <c r="B504">
        <v>301.44313</v>
      </c>
      <c r="C504">
        <v>384.54356999999999</v>
      </c>
    </row>
    <row r="505" spans="1:3" x14ac:dyDescent="0.25">
      <c r="B505">
        <v>302.27409</v>
      </c>
      <c r="C505">
        <v>385.92059999999998</v>
      </c>
    </row>
    <row r="506" spans="1:3" x14ac:dyDescent="0.25">
      <c r="B506">
        <v>303.22314999999998</v>
      </c>
      <c r="C506">
        <v>387.20844</v>
      </c>
    </row>
    <row r="507" spans="1:3" x14ac:dyDescent="0.25">
      <c r="B507">
        <v>302.94092000000001</v>
      </c>
      <c r="C507">
        <v>387.15010000000001</v>
      </c>
    </row>
    <row r="508" spans="1:3" x14ac:dyDescent="0.25">
      <c r="B508">
        <v>302.78061000000002</v>
      </c>
      <c r="C508">
        <v>387.33179999999999</v>
      </c>
    </row>
    <row r="509" spans="1:3" x14ac:dyDescent="0.25">
      <c r="B509">
        <v>302.93304000000001</v>
      </c>
      <c r="C509">
        <v>386.60651999999999</v>
      </c>
    </row>
    <row r="510" spans="1:3" x14ac:dyDescent="0.25">
      <c r="B510">
        <v>303.34928000000002</v>
      </c>
      <c r="C510">
        <v>386.25922000000003</v>
      </c>
    </row>
    <row r="511" spans="1:3" x14ac:dyDescent="0.25">
      <c r="B511">
        <v>303.53357999999997</v>
      </c>
      <c r="C511">
        <v>386.57229000000001</v>
      </c>
    </row>
    <row r="512" spans="1:3" x14ac:dyDescent="0.25">
      <c r="B512">
        <v>303.93484999999998</v>
      </c>
      <c r="C512">
        <v>387.24236000000002</v>
      </c>
    </row>
    <row r="513" spans="2:3" x14ac:dyDescent="0.25">
      <c r="B513">
        <v>304.20391999999998</v>
      </c>
      <c r="C513">
        <v>388.27188000000001</v>
      </c>
    </row>
    <row r="514" spans="2:3" x14ac:dyDescent="0.25">
      <c r="B514">
        <v>303.55110999999999</v>
      </c>
      <c r="C514">
        <v>386.56572999999997</v>
      </c>
    </row>
    <row r="515" spans="2:3" x14ac:dyDescent="0.25">
      <c r="B515">
        <v>303.77474999999998</v>
      </c>
      <c r="C515">
        <v>386.70675</v>
      </c>
    </row>
    <row r="516" spans="2:3" x14ac:dyDescent="0.25">
      <c r="B516">
        <v>304.68338999999997</v>
      </c>
      <c r="C516">
        <v>386.91638</v>
      </c>
    </row>
    <row r="517" spans="2:3" x14ac:dyDescent="0.25">
      <c r="B517">
        <v>305.45139</v>
      </c>
      <c r="C517">
        <v>387.31929000000002</v>
      </c>
    </row>
    <row r="518" spans="2:3" x14ac:dyDescent="0.25">
      <c r="B518">
        <v>307.01490000000001</v>
      </c>
      <c r="C518">
        <v>388.51134000000002</v>
      </c>
    </row>
    <row r="519" spans="2:3" x14ac:dyDescent="0.25">
      <c r="B519">
        <v>307.46859000000001</v>
      </c>
      <c r="C519">
        <v>389.08735000000001</v>
      </c>
    </row>
    <row r="520" spans="2:3" x14ac:dyDescent="0.25">
      <c r="B520">
        <v>307.02782000000002</v>
      </c>
      <c r="C520">
        <v>388.53113000000002</v>
      </c>
    </row>
    <row r="521" spans="2:3" x14ac:dyDescent="0.25">
      <c r="B521">
        <v>307.10401000000002</v>
      </c>
      <c r="C521">
        <v>387.96598999999998</v>
      </c>
    </row>
    <row r="522" spans="2:3" x14ac:dyDescent="0.25">
      <c r="B522">
        <v>307.21264000000002</v>
      </c>
      <c r="C522">
        <v>387.66129999999998</v>
      </c>
    </row>
    <row r="523" spans="2:3" x14ac:dyDescent="0.25">
      <c r="B523">
        <v>307.90654000000001</v>
      </c>
      <c r="C523">
        <v>388.31828000000002</v>
      </c>
    </row>
    <row r="524" spans="2:3" x14ac:dyDescent="0.25">
      <c r="B524">
        <v>307.38695999999999</v>
      </c>
      <c r="C524">
        <v>388.64087999999998</v>
      </c>
    </row>
    <row r="525" spans="2:3" x14ac:dyDescent="0.25">
      <c r="B525">
        <v>307.40030999999999</v>
      </c>
      <c r="C525">
        <v>388.1669</v>
      </c>
    </row>
    <row r="526" spans="2:3" x14ac:dyDescent="0.25">
      <c r="B526">
        <v>308.07986</v>
      </c>
      <c r="C526">
        <v>388.16287999999997</v>
      </c>
    </row>
    <row r="527" spans="2:3" x14ac:dyDescent="0.25">
      <c r="B527">
        <v>309.26184999999998</v>
      </c>
      <c r="C527">
        <v>388.81569999999999</v>
      </c>
    </row>
    <row r="528" spans="2:3" x14ac:dyDescent="0.25">
      <c r="B528">
        <v>309.95575000000002</v>
      </c>
      <c r="C528">
        <v>388.33028000000002</v>
      </c>
    </row>
    <row r="529" spans="2:3" x14ac:dyDescent="0.25">
      <c r="B529">
        <v>310.22813000000002</v>
      </c>
      <c r="C529">
        <v>387.87058000000002</v>
      </c>
    </row>
    <row r="530" spans="2:3" x14ac:dyDescent="0.25">
      <c r="B530">
        <v>310.84492999999998</v>
      </c>
      <c r="C530">
        <v>387.18973999999997</v>
      </c>
    </row>
    <row r="531" spans="2:3" x14ac:dyDescent="0.25">
      <c r="B531">
        <v>311.66672</v>
      </c>
      <c r="C531">
        <v>387.52847000000003</v>
      </c>
    </row>
    <row r="532" spans="2:3" x14ac:dyDescent="0.25">
      <c r="B532">
        <v>312.73662999999999</v>
      </c>
      <c r="C532">
        <v>388.13484999999997</v>
      </c>
    </row>
    <row r="533" spans="2:3" x14ac:dyDescent="0.25">
      <c r="B533">
        <v>312.68024000000003</v>
      </c>
      <c r="C533">
        <v>387.84899000000001</v>
      </c>
    </row>
    <row r="534" spans="2:3" x14ac:dyDescent="0.25">
      <c r="B534">
        <v>313.54133000000002</v>
      </c>
      <c r="C534">
        <v>387.70373999999998</v>
      </c>
    </row>
    <row r="535" spans="2:3" x14ac:dyDescent="0.25">
      <c r="B535">
        <v>313.86655999999999</v>
      </c>
      <c r="C535">
        <v>389.38591000000002</v>
      </c>
    </row>
    <row r="536" spans="2:3" x14ac:dyDescent="0.25">
      <c r="B536">
        <v>314.14891</v>
      </c>
      <c r="C536">
        <v>388.60962000000001</v>
      </c>
    </row>
    <row r="537" spans="2:3" x14ac:dyDescent="0.25">
      <c r="B537">
        <v>314.71573999999998</v>
      </c>
      <c r="C537">
        <v>391.13090999999997</v>
      </c>
    </row>
    <row r="538" spans="2:3" x14ac:dyDescent="0.25">
      <c r="B538">
        <v>315.10194000000001</v>
      </c>
      <c r="C538">
        <v>391.28843000000001</v>
      </c>
    </row>
    <row r="539" spans="2:3" x14ac:dyDescent="0.25">
      <c r="B539">
        <v>315.53744999999998</v>
      </c>
      <c r="C539">
        <v>391.1114</v>
      </c>
    </row>
    <row r="540" spans="2:3" x14ac:dyDescent="0.25">
      <c r="B540">
        <v>316.16791999999998</v>
      </c>
      <c r="C540">
        <v>391.49896999999999</v>
      </c>
    </row>
    <row r="541" spans="2:3" x14ac:dyDescent="0.25">
      <c r="B541">
        <v>317.50261</v>
      </c>
      <c r="C541">
        <v>392.01468999999997</v>
      </c>
    </row>
    <row r="542" spans="2:3" x14ac:dyDescent="0.25">
      <c r="B542">
        <v>318.48059999999998</v>
      </c>
      <c r="C542">
        <v>392.61885999999998</v>
      </c>
    </row>
    <row r="543" spans="2:3" x14ac:dyDescent="0.25">
      <c r="B543">
        <v>318.69976000000003</v>
      </c>
      <c r="C543">
        <v>393.28816999999998</v>
      </c>
    </row>
    <row r="544" spans="2:3" x14ac:dyDescent="0.25">
      <c r="B544">
        <v>317.35377</v>
      </c>
      <c r="C544">
        <v>392.80840000000001</v>
      </c>
    </row>
    <row r="545" spans="2:3" x14ac:dyDescent="0.25">
      <c r="B545">
        <v>318.06814000000003</v>
      </c>
      <c r="C545">
        <v>392.97179999999997</v>
      </c>
    </row>
    <row r="546" spans="2:3" x14ac:dyDescent="0.25">
      <c r="B546">
        <v>318.81045</v>
      </c>
      <c r="C546">
        <v>394.30131</v>
      </c>
    </row>
    <row r="547" spans="2:3" x14ac:dyDescent="0.25">
      <c r="B547">
        <v>318.93741</v>
      </c>
      <c r="C547">
        <v>394.5643</v>
      </c>
    </row>
    <row r="548" spans="2:3" x14ac:dyDescent="0.25">
      <c r="B548">
        <v>319.24473999999998</v>
      </c>
      <c r="C548">
        <v>394.14143000000001</v>
      </c>
    </row>
    <row r="549" spans="2:3" x14ac:dyDescent="0.25">
      <c r="B549">
        <v>319.53827000000001</v>
      </c>
      <c r="C549">
        <v>395.78573</v>
      </c>
    </row>
    <row r="550" spans="2:3" x14ac:dyDescent="0.25">
      <c r="B550">
        <v>321.75279</v>
      </c>
      <c r="C550">
        <v>399.18230999999997</v>
      </c>
    </row>
    <row r="551" spans="2:3" x14ac:dyDescent="0.25">
      <c r="B551">
        <v>321.58246000000003</v>
      </c>
      <c r="C551">
        <v>397.99272999999999</v>
      </c>
    </row>
    <row r="552" spans="2:3" x14ac:dyDescent="0.25">
      <c r="B552">
        <v>321.14037999999999</v>
      </c>
      <c r="C552">
        <v>398.33301</v>
      </c>
    </row>
    <row r="553" spans="2:3" x14ac:dyDescent="0.25">
      <c r="B553">
        <v>321.19063</v>
      </c>
      <c r="C553">
        <v>397.93599</v>
      </c>
    </row>
    <row r="554" spans="2:3" x14ac:dyDescent="0.25">
      <c r="B554">
        <v>322.03197999999998</v>
      </c>
      <c r="C554">
        <v>398.69299000000001</v>
      </c>
    </row>
    <row r="555" spans="2:3" x14ac:dyDescent="0.25">
      <c r="B555">
        <v>322.66478999999998</v>
      </c>
      <c r="C555">
        <v>397.98509999999999</v>
      </c>
    </row>
    <row r="556" spans="2:3" x14ac:dyDescent="0.25">
      <c r="B556">
        <v>322.49792000000002</v>
      </c>
      <c r="C556">
        <v>397.86336999999997</v>
      </c>
    </row>
    <row r="557" spans="2:3" x14ac:dyDescent="0.25">
      <c r="B557">
        <v>322.10297000000003</v>
      </c>
      <c r="C557">
        <v>396.16985</v>
      </c>
    </row>
    <row r="558" spans="2:3" x14ac:dyDescent="0.25">
      <c r="B558">
        <v>322.55725999999999</v>
      </c>
      <c r="C558">
        <v>395.66030000000001</v>
      </c>
    </row>
    <row r="559" spans="2:3" x14ac:dyDescent="0.25">
      <c r="B559">
        <v>322.74214000000001</v>
      </c>
      <c r="C559">
        <v>396.44747999999998</v>
      </c>
    </row>
    <row r="560" spans="2:3" x14ac:dyDescent="0.25">
      <c r="B560">
        <v>323.39186000000001</v>
      </c>
      <c r="C560">
        <v>395.91645999999997</v>
      </c>
    </row>
    <row r="561" spans="2:3" x14ac:dyDescent="0.25">
      <c r="B561">
        <v>323.17471999999998</v>
      </c>
      <c r="C561">
        <v>395.65818999999999</v>
      </c>
    </row>
    <row r="562" spans="2:3" x14ac:dyDescent="0.25">
      <c r="B562">
        <v>323.32909000000001</v>
      </c>
      <c r="C562">
        <v>395.59383000000003</v>
      </c>
    </row>
    <row r="563" spans="2:3" x14ac:dyDescent="0.25">
      <c r="B563">
        <v>322.38213999999999</v>
      </c>
      <c r="C563">
        <v>395.53685000000002</v>
      </c>
    </row>
    <row r="564" spans="2:3" x14ac:dyDescent="0.25">
      <c r="B564">
        <v>322.94670000000002</v>
      </c>
      <c r="C564">
        <v>395.86448000000001</v>
      </c>
    </row>
    <row r="565" spans="2:3" x14ac:dyDescent="0.25">
      <c r="B565">
        <v>322.18529000000001</v>
      </c>
      <c r="C565">
        <v>395.00074000000001</v>
      </c>
    </row>
    <row r="566" spans="2:3" x14ac:dyDescent="0.25">
      <c r="B566">
        <v>322.75504999999998</v>
      </c>
      <c r="C566">
        <v>394.41957000000002</v>
      </c>
    </row>
    <row r="567" spans="2:3" x14ac:dyDescent="0.25">
      <c r="B567">
        <v>322.62108999999998</v>
      </c>
      <c r="C567">
        <v>395.09127000000001</v>
      </c>
    </row>
    <row r="568" spans="2:3" x14ac:dyDescent="0.25">
      <c r="B568">
        <v>322.63677999999999</v>
      </c>
      <c r="C568">
        <v>395.45118000000002</v>
      </c>
    </row>
    <row r="569" spans="2:3" x14ac:dyDescent="0.25">
      <c r="B569">
        <v>322.16539</v>
      </c>
      <c r="C569">
        <v>395.42648000000003</v>
      </c>
    </row>
    <row r="570" spans="2:3" x14ac:dyDescent="0.25">
      <c r="B570">
        <v>322.90053999999998</v>
      </c>
      <c r="C570">
        <v>395.78509000000003</v>
      </c>
    </row>
    <row r="571" spans="2:3" x14ac:dyDescent="0.25">
      <c r="B571">
        <v>322.55059</v>
      </c>
      <c r="C571">
        <v>395.89353999999997</v>
      </c>
    </row>
    <row r="572" spans="2:3" x14ac:dyDescent="0.25">
      <c r="B572">
        <v>323.05261000000002</v>
      </c>
      <c r="C572">
        <v>396.45857999999998</v>
      </c>
    </row>
    <row r="573" spans="2:3" x14ac:dyDescent="0.25">
      <c r="B573">
        <v>322.98570000000001</v>
      </c>
      <c r="C573">
        <v>396.37495000000001</v>
      </c>
    </row>
    <row r="574" spans="2:3" x14ac:dyDescent="0.25">
      <c r="B574">
        <v>322.80993999999998</v>
      </c>
      <c r="C574">
        <v>395.95368999999999</v>
      </c>
    </row>
    <row r="575" spans="2:3" x14ac:dyDescent="0.25">
      <c r="B575">
        <v>323.77555999999998</v>
      </c>
      <c r="C575">
        <v>395.54637000000002</v>
      </c>
    </row>
    <row r="576" spans="2:3" x14ac:dyDescent="0.25">
      <c r="B576">
        <v>323.82821000000001</v>
      </c>
      <c r="C576">
        <v>396.20740999999998</v>
      </c>
    </row>
    <row r="577" spans="2:3" x14ac:dyDescent="0.25">
      <c r="B577">
        <v>323.63062000000002</v>
      </c>
      <c r="C577">
        <v>395.61779000000001</v>
      </c>
    </row>
    <row r="578" spans="2:3" x14ac:dyDescent="0.25">
      <c r="B578">
        <v>324.06265000000002</v>
      </c>
      <c r="C578">
        <v>394.36739</v>
      </c>
    </row>
    <row r="579" spans="2:3" x14ac:dyDescent="0.25">
      <c r="B579">
        <v>324.48964999999998</v>
      </c>
      <c r="C579">
        <v>394.33510000000001</v>
      </c>
    </row>
    <row r="580" spans="2:3" x14ac:dyDescent="0.25">
      <c r="B580">
        <v>324.83006</v>
      </c>
      <c r="C580">
        <v>394.36766999999998</v>
      </c>
    </row>
    <row r="581" spans="2:3" x14ac:dyDescent="0.25">
      <c r="B581">
        <v>324.73523</v>
      </c>
      <c r="C581">
        <v>394.39326</v>
      </c>
    </row>
    <row r="582" spans="2:3" x14ac:dyDescent="0.25">
      <c r="B582">
        <v>324.98858000000001</v>
      </c>
      <c r="C582">
        <v>396.17986999999999</v>
      </c>
    </row>
    <row r="583" spans="2:3" x14ac:dyDescent="0.25">
      <c r="B583">
        <v>325.27771999999999</v>
      </c>
      <c r="C583">
        <v>398.27422000000001</v>
      </c>
    </row>
    <row r="584" spans="2:3" x14ac:dyDescent="0.25">
      <c r="B584">
        <v>325.15987000000001</v>
      </c>
      <c r="C584">
        <v>397.15213999999997</v>
      </c>
    </row>
    <row r="585" spans="2:3" x14ac:dyDescent="0.25">
      <c r="B585">
        <v>325.29926999999998</v>
      </c>
      <c r="C585">
        <v>396.76136000000002</v>
      </c>
    </row>
    <row r="586" spans="2:3" x14ac:dyDescent="0.25">
      <c r="B586">
        <v>326.21098999999998</v>
      </c>
      <c r="C586">
        <v>398.18419999999998</v>
      </c>
    </row>
    <row r="587" spans="2:3" x14ac:dyDescent="0.25">
      <c r="B587">
        <v>326.56409000000002</v>
      </c>
      <c r="C587">
        <v>398.10120000000001</v>
      </c>
    </row>
    <row r="588" spans="2:3" x14ac:dyDescent="0.25">
      <c r="B588">
        <v>327.06151999999997</v>
      </c>
      <c r="C588">
        <v>397.82571000000002</v>
      </c>
    </row>
    <row r="589" spans="2:3" x14ac:dyDescent="0.25">
      <c r="B589">
        <v>327.05230999999998</v>
      </c>
      <c r="C589">
        <v>397.84622999999999</v>
      </c>
    </row>
    <row r="590" spans="2:3" x14ac:dyDescent="0.25">
      <c r="B590">
        <v>326.96199999999999</v>
      </c>
      <c r="C590">
        <v>398.06653</v>
      </c>
    </row>
    <row r="591" spans="2:3" x14ac:dyDescent="0.25">
      <c r="B591">
        <v>327.27875999999998</v>
      </c>
      <c r="C591">
        <v>398.66007000000002</v>
      </c>
    </row>
    <row r="592" spans="2:3" x14ac:dyDescent="0.25">
      <c r="B592">
        <v>329.59586999999999</v>
      </c>
      <c r="C592">
        <v>400.08969000000002</v>
      </c>
    </row>
    <row r="593" spans="2:3" x14ac:dyDescent="0.25">
      <c r="B593">
        <v>331.78899000000001</v>
      </c>
      <c r="C593">
        <v>400.55673999999999</v>
      </c>
    </row>
    <row r="594" spans="2:3" x14ac:dyDescent="0.25">
      <c r="B594">
        <v>331.62371999999999</v>
      </c>
      <c r="C594">
        <v>400.41188</v>
      </c>
    </row>
    <row r="595" spans="2:3" x14ac:dyDescent="0.25">
      <c r="B595">
        <v>331.64602000000002</v>
      </c>
      <c r="C595">
        <v>400.62119999999999</v>
      </c>
    </row>
    <row r="596" spans="2:3" x14ac:dyDescent="0.25">
      <c r="B596">
        <v>331.93594999999999</v>
      </c>
      <c r="C596">
        <v>401.53818000000001</v>
      </c>
    </row>
    <row r="597" spans="2:3" x14ac:dyDescent="0.25">
      <c r="B597">
        <v>333.23430000000002</v>
      </c>
      <c r="C597">
        <v>403.16845000000001</v>
      </c>
    </row>
    <row r="598" spans="2:3" x14ac:dyDescent="0.25">
      <c r="B598">
        <v>334.23381999999998</v>
      </c>
      <c r="C598">
        <v>404.06909999999999</v>
      </c>
    </row>
    <row r="599" spans="2:3" x14ac:dyDescent="0.25">
      <c r="B599">
        <v>335.14076999999997</v>
      </c>
      <c r="C599">
        <v>404.37689999999998</v>
      </c>
    </row>
    <row r="600" spans="2:3" x14ac:dyDescent="0.25">
      <c r="B600">
        <v>334.95835</v>
      </c>
      <c r="C600">
        <v>407.44499000000002</v>
      </c>
    </row>
    <row r="601" spans="2:3" x14ac:dyDescent="0.25">
      <c r="B601">
        <v>335.43702000000002</v>
      </c>
      <c r="C601">
        <v>407.08963999999997</v>
      </c>
    </row>
    <row r="602" spans="2:3" x14ac:dyDescent="0.25">
      <c r="B602">
        <v>335.56079</v>
      </c>
      <c r="C602">
        <v>407.16663999999997</v>
      </c>
    </row>
    <row r="603" spans="2:3" x14ac:dyDescent="0.25">
      <c r="B603">
        <v>337.39004999999997</v>
      </c>
      <c r="C603">
        <v>409.65710000000001</v>
      </c>
    </row>
    <row r="604" spans="2:3" x14ac:dyDescent="0.25">
      <c r="B604">
        <v>337.69769000000002</v>
      </c>
      <c r="C604">
        <v>410.31243999999998</v>
      </c>
    </row>
    <row r="605" spans="2:3" x14ac:dyDescent="0.25">
      <c r="B605">
        <v>337.94650000000001</v>
      </c>
      <c r="C605">
        <v>411.71176000000003</v>
      </c>
    </row>
    <row r="606" spans="2:3" x14ac:dyDescent="0.25">
      <c r="B606">
        <v>337.47392000000002</v>
      </c>
      <c r="C606">
        <v>412.14220999999998</v>
      </c>
    </row>
    <row r="607" spans="2:3" x14ac:dyDescent="0.25">
      <c r="B607">
        <v>337.86196000000001</v>
      </c>
      <c r="C607">
        <v>414.77265999999997</v>
      </c>
    </row>
    <row r="608" spans="2:3" x14ac:dyDescent="0.25">
      <c r="B608">
        <v>338.13056999999998</v>
      </c>
      <c r="C608">
        <v>416.89640000000003</v>
      </c>
    </row>
    <row r="609" spans="2:3" x14ac:dyDescent="0.25">
      <c r="B609">
        <v>336.81497000000002</v>
      </c>
      <c r="C609">
        <v>417.45916</v>
      </c>
    </row>
    <row r="610" spans="2:3" x14ac:dyDescent="0.25">
      <c r="B610">
        <v>337.73862000000003</v>
      </c>
      <c r="C610">
        <v>418.82580000000002</v>
      </c>
    </row>
    <row r="611" spans="2:3" x14ac:dyDescent="0.25">
      <c r="B611">
        <v>335.90116</v>
      </c>
      <c r="C611">
        <v>418.90296000000001</v>
      </c>
    </row>
    <row r="612" spans="2:3" x14ac:dyDescent="0.25">
      <c r="B612">
        <v>336.65777000000003</v>
      </c>
      <c r="C612">
        <v>418.49383999999998</v>
      </c>
    </row>
    <row r="613" spans="2:3" x14ac:dyDescent="0.25">
      <c r="B613">
        <v>337.65665999999999</v>
      </c>
      <c r="C613">
        <v>421.83305999999999</v>
      </c>
    </row>
    <row r="614" spans="2:3" x14ac:dyDescent="0.25">
      <c r="B614">
        <v>336.58555000000001</v>
      </c>
      <c r="C614">
        <v>419.49018000000001</v>
      </c>
    </row>
    <row r="615" spans="2:3" x14ac:dyDescent="0.25">
      <c r="B615">
        <v>333.66946999999999</v>
      </c>
      <c r="C615">
        <v>415.79309000000001</v>
      </c>
    </row>
    <row r="616" spans="2:3" x14ac:dyDescent="0.25">
      <c r="B616">
        <v>336.40282000000002</v>
      </c>
      <c r="C616">
        <v>417.70758999999998</v>
      </c>
    </row>
    <row r="617" spans="2:3" x14ac:dyDescent="0.25">
      <c r="B617">
        <v>327.80885999999998</v>
      </c>
      <c r="C617">
        <v>402.51477999999997</v>
      </c>
    </row>
    <row r="618" spans="2:3" x14ac:dyDescent="0.25">
      <c r="B618">
        <v>322.76819999999998</v>
      </c>
      <c r="C618">
        <v>409.06900000000002</v>
      </c>
    </row>
    <row r="619" spans="2:3" x14ac:dyDescent="0.25">
      <c r="B619">
        <v>325.99977000000001</v>
      </c>
      <c r="C619">
        <v>411.05491000000001</v>
      </c>
    </row>
    <row r="620" spans="2:3" x14ac:dyDescent="0.25">
      <c r="B620">
        <v>321.71904999999998</v>
      </c>
      <c r="C620">
        <v>408.89794999999998</v>
      </c>
    </row>
    <row r="621" spans="2:3" x14ac:dyDescent="0.25">
      <c r="B621">
        <v>323.41753</v>
      </c>
      <c r="C621">
        <v>405.12168000000003</v>
      </c>
    </row>
    <row r="622" spans="2:3" x14ac:dyDescent="0.25">
      <c r="B622">
        <v>325.80083999999999</v>
      </c>
      <c r="C622">
        <v>405.98581999999999</v>
      </c>
    </row>
    <row r="623" spans="2:3" x14ac:dyDescent="0.25">
      <c r="B623">
        <v>325.91906</v>
      </c>
      <c r="C623">
        <v>405.89999</v>
      </c>
    </row>
    <row r="624" spans="2:3" x14ac:dyDescent="0.25">
      <c r="B624">
        <v>321.89956999999998</v>
      </c>
      <c r="C624">
        <v>402.85798999999997</v>
      </c>
    </row>
    <row r="625" spans="2:3" x14ac:dyDescent="0.25">
      <c r="B625">
        <v>317.83933000000002</v>
      </c>
      <c r="C625">
        <v>400.84460000000001</v>
      </c>
    </row>
    <row r="626" spans="2:3" x14ac:dyDescent="0.25">
      <c r="B626">
        <v>314.51503000000002</v>
      </c>
      <c r="C626">
        <v>400.65723000000003</v>
      </c>
    </row>
    <row r="627" spans="2:3" x14ac:dyDescent="0.25">
      <c r="B627">
        <v>318.57670999999999</v>
      </c>
      <c r="C627">
        <v>402.63722000000001</v>
      </c>
    </row>
    <row r="628" spans="2:3" x14ac:dyDescent="0.25">
      <c r="B628">
        <v>318.64785999999998</v>
      </c>
      <c r="C628">
        <v>403.63056999999998</v>
      </c>
    </row>
    <row r="629" spans="2:3" x14ac:dyDescent="0.25">
      <c r="B629">
        <v>319.75993</v>
      </c>
      <c r="C629">
        <v>406.12975</v>
      </c>
    </row>
    <row r="630" spans="2:3" x14ac:dyDescent="0.25">
      <c r="B630">
        <v>316.81828999999999</v>
      </c>
      <c r="C630">
        <v>405.71793000000002</v>
      </c>
    </row>
    <row r="631" spans="2:3" x14ac:dyDescent="0.25">
      <c r="B631">
        <v>318.38797</v>
      </c>
      <c r="C631">
        <v>404.65213</v>
      </c>
    </row>
    <row r="632" spans="2:3" x14ac:dyDescent="0.25">
      <c r="B632">
        <v>318.4384</v>
      </c>
      <c r="C632">
        <v>404.68355000000003</v>
      </c>
    </row>
    <row r="633" spans="2:3" x14ac:dyDescent="0.25">
      <c r="B633">
        <v>320.01254999999998</v>
      </c>
      <c r="C633">
        <v>404.92396000000002</v>
      </c>
    </row>
    <row r="634" spans="2:3" x14ac:dyDescent="0.25">
      <c r="B634">
        <v>322.50585000000001</v>
      </c>
      <c r="C634">
        <v>405.54991999999999</v>
      </c>
    </row>
    <row r="635" spans="2:3" x14ac:dyDescent="0.25">
      <c r="B635">
        <v>321.67324000000002</v>
      </c>
      <c r="C635">
        <v>405.16309999999999</v>
      </c>
    </row>
    <row r="636" spans="2:3" x14ac:dyDescent="0.25">
      <c r="B636">
        <v>321.96667000000002</v>
      </c>
      <c r="C636">
        <v>401.77312000000001</v>
      </c>
    </row>
    <row r="637" spans="2:3" x14ac:dyDescent="0.25">
      <c r="B637">
        <v>322.09161999999998</v>
      </c>
      <c r="C637">
        <v>401.99324000000001</v>
      </c>
    </row>
    <row r="638" spans="2:3" x14ac:dyDescent="0.25">
      <c r="B638">
        <v>321.56851</v>
      </c>
      <c r="C638">
        <v>402.03741000000002</v>
      </c>
    </row>
    <row r="639" spans="2:3" x14ac:dyDescent="0.25">
      <c r="B639">
        <v>321.57501000000002</v>
      </c>
      <c r="C639">
        <v>401.49419</v>
      </c>
    </row>
    <row r="640" spans="2:3" x14ac:dyDescent="0.25">
      <c r="B640">
        <v>319.21165999999999</v>
      </c>
      <c r="C640">
        <v>400.64319999999998</v>
      </c>
    </row>
    <row r="641" spans="2:3" x14ac:dyDescent="0.25">
      <c r="B641">
        <v>317.41397999999998</v>
      </c>
      <c r="C641">
        <v>401.64927</v>
      </c>
    </row>
    <row r="642" spans="2:3" x14ac:dyDescent="0.25">
      <c r="B642">
        <v>316.66467999999998</v>
      </c>
      <c r="C642">
        <v>404.08807000000002</v>
      </c>
    </row>
    <row r="643" spans="2:3" x14ac:dyDescent="0.25">
      <c r="B643">
        <v>318.60464999999999</v>
      </c>
      <c r="C643">
        <v>404.09222</v>
      </c>
    </row>
    <row r="644" spans="2:3" x14ac:dyDescent="0.25">
      <c r="B644">
        <v>321.07166000000001</v>
      </c>
      <c r="C644">
        <v>404.78303</v>
      </c>
    </row>
    <row r="645" spans="2:3" x14ac:dyDescent="0.25">
      <c r="B645">
        <v>321.99279000000001</v>
      </c>
      <c r="C645">
        <v>404.96661999999998</v>
      </c>
    </row>
    <row r="646" spans="2:3" x14ac:dyDescent="0.25">
      <c r="B646">
        <v>322.24615999999997</v>
      </c>
      <c r="C646">
        <v>404.64359999999999</v>
      </c>
    </row>
    <row r="647" spans="2:3" x14ac:dyDescent="0.25">
      <c r="B647">
        <v>329.07817</v>
      </c>
      <c r="C647">
        <v>407.98910000000001</v>
      </c>
    </row>
    <row r="648" spans="2:3" x14ac:dyDescent="0.25">
      <c r="B648">
        <v>330.09861999999998</v>
      </c>
      <c r="C648">
        <v>408.77312000000001</v>
      </c>
    </row>
    <row r="649" spans="2:3" x14ac:dyDescent="0.25">
      <c r="B649">
        <v>330.98495000000003</v>
      </c>
      <c r="C649">
        <v>407.54109</v>
      </c>
    </row>
    <row r="650" spans="2:3" x14ac:dyDescent="0.25">
      <c r="B650">
        <v>330.22246000000001</v>
      </c>
      <c r="C650">
        <v>407.87653</v>
      </c>
    </row>
    <row r="651" spans="2:3" x14ac:dyDescent="0.25">
      <c r="B651">
        <v>329.80175000000003</v>
      </c>
      <c r="C651">
        <v>405.42451</v>
      </c>
    </row>
    <row r="652" spans="2:3" x14ac:dyDescent="0.25">
      <c r="B652">
        <v>330.27269000000001</v>
      </c>
      <c r="C652">
        <v>407.93243999999999</v>
      </c>
    </row>
    <row r="653" spans="2:3" x14ac:dyDescent="0.25">
      <c r="B653">
        <v>330.05667</v>
      </c>
      <c r="C653">
        <v>407.70130999999998</v>
      </c>
    </row>
    <row r="654" spans="2:3" x14ac:dyDescent="0.25">
      <c r="B654">
        <v>331.06715000000003</v>
      </c>
      <c r="C654">
        <v>410.14348999999999</v>
      </c>
    </row>
    <row r="655" spans="2:3" x14ac:dyDescent="0.25">
      <c r="B655">
        <v>330.78476999999998</v>
      </c>
      <c r="C655">
        <v>409.40348999999998</v>
      </c>
    </row>
    <row r="656" spans="2:3" x14ac:dyDescent="0.25">
      <c r="B656">
        <v>330.46638999999999</v>
      </c>
      <c r="C656">
        <v>409.28462999999999</v>
      </c>
    </row>
    <row r="657" spans="2:3" x14ac:dyDescent="0.25">
      <c r="B657">
        <v>330.22451000000001</v>
      </c>
      <c r="C657">
        <v>409.52708000000001</v>
      </c>
    </row>
    <row r="658" spans="2:3" x14ac:dyDescent="0.25">
      <c r="B658">
        <v>330.06383</v>
      </c>
      <c r="C658">
        <v>410.65298999999999</v>
      </c>
    </row>
    <row r="659" spans="2:3" x14ac:dyDescent="0.25">
      <c r="B659">
        <v>329.35095000000001</v>
      </c>
      <c r="C659">
        <v>408.33999</v>
      </c>
    </row>
    <row r="660" spans="2:3" x14ac:dyDescent="0.25">
      <c r="B660">
        <v>329.65857</v>
      </c>
      <c r="C660">
        <v>407.87806999999998</v>
      </c>
    </row>
    <row r="661" spans="2:3" x14ac:dyDescent="0.25">
      <c r="B661">
        <v>330.32952</v>
      </c>
      <c r="C661">
        <v>407.58893999999998</v>
      </c>
    </row>
    <row r="662" spans="2:3" x14ac:dyDescent="0.25">
      <c r="B662">
        <v>331.29424999999998</v>
      </c>
      <c r="C662">
        <v>408.18975999999998</v>
      </c>
    </row>
    <row r="663" spans="2:3" x14ac:dyDescent="0.25">
      <c r="B663">
        <v>333.29329000000001</v>
      </c>
      <c r="C663">
        <v>406.43837000000002</v>
      </c>
    </row>
    <row r="664" spans="2:3" x14ac:dyDescent="0.25">
      <c r="B664">
        <v>335.42919999999998</v>
      </c>
      <c r="C664">
        <v>406.87939</v>
      </c>
    </row>
    <row r="665" spans="2:3" x14ac:dyDescent="0.25">
      <c r="B665">
        <v>337.23845</v>
      </c>
      <c r="C665">
        <v>408.79043000000001</v>
      </c>
    </row>
    <row r="666" spans="2:3" x14ac:dyDescent="0.25">
      <c r="B666">
        <v>336.69736999999998</v>
      </c>
      <c r="C666">
        <v>410.39503000000002</v>
      </c>
    </row>
    <row r="667" spans="2:3" x14ac:dyDescent="0.25">
      <c r="B667">
        <v>338.14791000000002</v>
      </c>
      <c r="C667">
        <v>413.23378000000002</v>
      </c>
    </row>
    <row r="668" spans="2:3" x14ac:dyDescent="0.25">
      <c r="B668">
        <v>337.86079000000001</v>
      </c>
      <c r="C668">
        <v>412.63222999999999</v>
      </c>
    </row>
    <row r="669" spans="2:3" x14ac:dyDescent="0.25">
      <c r="B669">
        <v>338.05963000000003</v>
      </c>
      <c r="C669">
        <v>412.21391</v>
      </c>
    </row>
    <row r="670" spans="2:3" x14ac:dyDescent="0.25">
      <c r="B670">
        <v>337.90327000000002</v>
      </c>
      <c r="C670">
        <v>413.97250000000003</v>
      </c>
    </row>
    <row r="671" spans="2:3" x14ac:dyDescent="0.25">
      <c r="B671">
        <v>339.51774</v>
      </c>
      <c r="C671">
        <v>414.38470999999998</v>
      </c>
    </row>
    <row r="672" spans="2:3" x14ac:dyDescent="0.25">
      <c r="B672">
        <v>339.03962999999999</v>
      </c>
      <c r="C672">
        <v>415.96345000000002</v>
      </c>
    </row>
    <row r="673" spans="2:3" x14ac:dyDescent="0.25">
      <c r="B673">
        <v>339.19887</v>
      </c>
      <c r="C673">
        <v>416.75754000000001</v>
      </c>
    </row>
    <row r="674" spans="2:3" x14ac:dyDescent="0.25">
      <c r="B674">
        <v>339.51859999999999</v>
      </c>
      <c r="C674">
        <v>416.03870000000001</v>
      </c>
    </row>
    <row r="675" spans="2:3" x14ac:dyDescent="0.25">
      <c r="B675">
        <v>338.29203000000001</v>
      </c>
      <c r="C675">
        <v>414.41323</v>
      </c>
    </row>
    <row r="676" spans="2:3" x14ac:dyDescent="0.25">
      <c r="B676">
        <v>337.65264000000002</v>
      </c>
      <c r="C676">
        <v>415.5025</v>
      </c>
    </row>
    <row r="677" spans="2:3" x14ac:dyDescent="0.25">
      <c r="B677">
        <v>338.55038000000002</v>
      </c>
      <c r="C677">
        <v>414.48025999999999</v>
      </c>
    </row>
    <row r="678" spans="2:3" x14ac:dyDescent="0.25">
      <c r="B678">
        <v>339.13843000000003</v>
      </c>
      <c r="C678">
        <v>414.67980999999997</v>
      </c>
    </row>
    <row r="679" spans="2:3" x14ac:dyDescent="0.25">
      <c r="B679">
        <v>338.56668999999999</v>
      </c>
      <c r="C679">
        <v>414.43457000000001</v>
      </c>
    </row>
    <row r="680" spans="2:3" x14ac:dyDescent="0.25">
      <c r="B680">
        <v>338.53023000000002</v>
      </c>
      <c r="C680">
        <v>416.57306</v>
      </c>
    </row>
    <row r="681" spans="2:3" x14ac:dyDescent="0.25">
      <c r="B681">
        <v>339.39168999999998</v>
      </c>
      <c r="C681">
        <v>415.62768999999997</v>
      </c>
    </row>
    <row r="682" spans="2:3" x14ac:dyDescent="0.25">
      <c r="B682">
        <v>340.06061999999997</v>
      </c>
      <c r="C682">
        <v>412.72289999999998</v>
      </c>
    </row>
    <row r="683" spans="2:3" x14ac:dyDescent="0.25">
      <c r="B683">
        <v>340.39690999999999</v>
      </c>
      <c r="C683">
        <v>412.74212999999997</v>
      </c>
    </row>
    <row r="684" spans="2:3" x14ac:dyDescent="0.25">
      <c r="B684">
        <v>340.84521000000001</v>
      </c>
      <c r="C684">
        <v>412.78167000000002</v>
      </c>
    </row>
    <row r="685" spans="2:3" x14ac:dyDescent="0.25">
      <c r="B685">
        <v>341.99038999999999</v>
      </c>
      <c r="C685">
        <v>412.78953000000001</v>
      </c>
    </row>
    <row r="686" spans="2:3" x14ac:dyDescent="0.25">
      <c r="B686">
        <v>342.87925000000001</v>
      </c>
      <c r="C686">
        <v>411.95321000000001</v>
      </c>
    </row>
    <row r="687" spans="2:3" x14ac:dyDescent="0.25">
      <c r="B687">
        <v>342.78005000000002</v>
      </c>
      <c r="C687">
        <v>413.52303999999998</v>
      </c>
    </row>
    <row r="688" spans="2:3" x14ac:dyDescent="0.25">
      <c r="B688">
        <v>342.75987078909998</v>
      </c>
      <c r="C688">
        <v>412.91920958330002</v>
      </c>
    </row>
    <row r="689" spans="2:3" x14ac:dyDescent="0.25">
      <c r="B689">
        <v>342.53896654549999</v>
      </c>
      <c r="C689">
        <v>413.85367676340002</v>
      </c>
    </row>
    <row r="690" spans="2:3" x14ac:dyDescent="0.25">
      <c r="B690">
        <v>341.93846223510002</v>
      </c>
      <c r="C690">
        <v>411.7667914493</v>
      </c>
    </row>
    <row r="691" spans="2:3" x14ac:dyDescent="0.25">
      <c r="B691">
        <v>342.10804876169999</v>
      </c>
      <c r="C691">
        <v>413.15674279730001</v>
      </c>
    </row>
    <row r="692" spans="2:3" x14ac:dyDescent="0.25">
      <c r="B692">
        <v>341.60439268750002</v>
      </c>
      <c r="C692">
        <v>414.56927390210001</v>
      </c>
    </row>
    <row r="693" spans="2:3" x14ac:dyDescent="0.25">
      <c r="B693">
        <v>340.17287995539999</v>
      </c>
      <c r="C693">
        <v>411.91142605279998</v>
      </c>
    </row>
    <row r="694" spans="2:3" x14ac:dyDescent="0.25">
      <c r="B694">
        <v>339.714887062</v>
      </c>
      <c r="C694">
        <v>411.02213903519998</v>
      </c>
    </row>
    <row r="695" spans="2:3" x14ac:dyDescent="0.25">
      <c r="B695">
        <v>341.23160515590001</v>
      </c>
      <c r="C695">
        <v>411.11555300980001</v>
      </c>
    </row>
    <row r="696" spans="2:3" x14ac:dyDescent="0.25">
      <c r="B696">
        <v>344.04143628790001</v>
      </c>
      <c r="C696">
        <v>413.75011755409997</v>
      </c>
    </row>
    <row r="697" spans="2:3" x14ac:dyDescent="0.25">
      <c r="B697">
        <v>343.69206778850003</v>
      </c>
      <c r="C697">
        <v>414.28505303219998</v>
      </c>
    </row>
    <row r="698" spans="2:3" x14ac:dyDescent="0.25">
      <c r="B698">
        <v>343.22727471680003</v>
      </c>
      <c r="C698">
        <v>415.31351054530001</v>
      </c>
    </row>
    <row r="699" spans="2:3" x14ac:dyDescent="0.25">
      <c r="B699">
        <v>342.9803450933</v>
      </c>
      <c r="C699">
        <v>414.35532821779998</v>
      </c>
    </row>
    <row r="700" spans="2:3" x14ac:dyDescent="0.25">
      <c r="B700">
        <v>343.88671383539997</v>
      </c>
      <c r="C700">
        <v>414.83170031290001</v>
      </c>
    </row>
    <row r="701" spans="2:3" x14ac:dyDescent="0.25">
      <c r="B701">
        <v>342.88047906000003</v>
      </c>
      <c r="C701">
        <v>414.48466999559997</v>
      </c>
    </row>
    <row r="702" spans="2:3" x14ac:dyDescent="0.25">
      <c r="B702">
        <v>344.42371581830002</v>
      </c>
      <c r="C702">
        <v>415.61176824350002</v>
      </c>
    </row>
    <row r="703" spans="2:3" x14ac:dyDescent="0.25">
      <c r="B703">
        <v>343.42896905179998</v>
      </c>
      <c r="C703">
        <v>415.163717147</v>
      </c>
    </row>
    <row r="704" spans="2:3" x14ac:dyDescent="0.25">
      <c r="B704">
        <v>343.42719638339997</v>
      </c>
      <c r="C704">
        <v>414.21035217769997</v>
      </c>
    </row>
    <row r="705" spans="2:3" x14ac:dyDescent="0.25">
      <c r="B705">
        <v>343.19470896410002</v>
      </c>
      <c r="C705">
        <v>414.32576126660001</v>
      </c>
    </row>
    <row r="706" spans="2:3" x14ac:dyDescent="0.25">
      <c r="B706">
        <v>343.7861855296</v>
      </c>
      <c r="C706">
        <v>415.43787020420001</v>
      </c>
    </row>
    <row r="707" spans="2:3" x14ac:dyDescent="0.25">
      <c r="B707">
        <v>344.50857479619998</v>
      </c>
      <c r="C707">
        <v>415.98940048230003</v>
      </c>
    </row>
    <row r="708" spans="2:3" x14ac:dyDescent="0.25">
      <c r="B708">
        <v>344.0080626898</v>
      </c>
      <c r="C708">
        <v>417.34884960419998</v>
      </c>
    </row>
    <row r="709" spans="2:3" x14ac:dyDescent="0.25">
      <c r="B709">
        <v>343.6423208617</v>
      </c>
      <c r="C709">
        <v>417.65723942570003</v>
      </c>
    </row>
    <row r="710" spans="2:3" x14ac:dyDescent="0.25">
      <c r="B710">
        <v>341.60391205119998</v>
      </c>
      <c r="C710">
        <v>416.55559302149999</v>
      </c>
    </row>
    <row r="711" spans="2:3" x14ac:dyDescent="0.25">
      <c r="B711">
        <v>341.04951426330001</v>
      </c>
      <c r="C711">
        <v>418.88047462309999</v>
      </c>
    </row>
    <row r="712" spans="2:3" x14ac:dyDescent="0.25">
      <c r="B712">
        <v>340.57060610100001</v>
      </c>
      <c r="C712">
        <v>417.34026247349999</v>
      </c>
    </row>
    <row r="713" spans="2:3" x14ac:dyDescent="0.25">
      <c r="B713">
        <v>340.19520267719997</v>
      </c>
      <c r="C713">
        <v>417.76389249980002</v>
      </c>
    </row>
    <row r="714" spans="2:3" x14ac:dyDescent="0.25">
      <c r="B714">
        <v>339.55097085800003</v>
      </c>
      <c r="C714">
        <v>417.69459112499999</v>
      </c>
    </row>
    <row r="715" spans="2:3" x14ac:dyDescent="0.25">
      <c r="B715">
        <v>338.60198342730001</v>
      </c>
      <c r="C715">
        <v>419.18384157849999</v>
      </c>
    </row>
    <row r="716" spans="2:3" x14ac:dyDescent="0.25">
      <c r="B716">
        <v>338.68945738880001</v>
      </c>
      <c r="C716">
        <v>419.19735531319998</v>
      </c>
    </row>
    <row r="717" spans="2:3" x14ac:dyDescent="0.25">
      <c r="B717">
        <v>339.42271824049999</v>
      </c>
      <c r="C717">
        <v>418.98175348929999</v>
      </c>
    </row>
    <row r="718" spans="2:3" x14ac:dyDescent="0.25">
      <c r="B718">
        <v>339.69278125969998</v>
      </c>
      <c r="C718">
        <v>419.22792183669998</v>
      </c>
    </row>
    <row r="719" spans="2:3" x14ac:dyDescent="0.25">
      <c r="B719">
        <v>339.71698852920002</v>
      </c>
      <c r="C719">
        <v>420.40201771</v>
      </c>
    </row>
    <row r="720" spans="2:3" x14ac:dyDescent="0.25">
      <c r="B720">
        <v>339.89487661179999</v>
      </c>
      <c r="C720">
        <v>420.30859765669999</v>
      </c>
    </row>
    <row r="721" spans="2:3" x14ac:dyDescent="0.25">
      <c r="B721">
        <v>339.44872152189998</v>
      </c>
      <c r="C721">
        <v>419.939134018</v>
      </c>
    </row>
    <row r="722" spans="2:3" x14ac:dyDescent="0.25">
      <c r="B722">
        <v>339.42555392819997</v>
      </c>
      <c r="C722">
        <v>420.92599912899999</v>
      </c>
    </row>
    <row r="723" spans="2:3" x14ac:dyDescent="0.25">
      <c r="B723">
        <v>339.14319763200001</v>
      </c>
      <c r="C723">
        <v>421.67144405649998</v>
      </c>
    </row>
    <row r="724" spans="2:3" x14ac:dyDescent="0.25">
      <c r="B724">
        <v>338.86493310660001</v>
      </c>
      <c r="C724">
        <v>422.40824330980001</v>
      </c>
    </row>
    <row r="725" spans="2:3" x14ac:dyDescent="0.25">
      <c r="B725">
        <v>339.0424772728</v>
      </c>
      <c r="C725">
        <v>421.81395260440001</v>
      </c>
    </row>
    <row r="726" spans="2:3" x14ac:dyDescent="0.25">
      <c r="B726">
        <v>338.73973086519999</v>
      </c>
      <c r="C726">
        <v>423.11442278779998</v>
      </c>
    </row>
    <row r="727" spans="2:3" x14ac:dyDescent="0.25">
      <c r="B727">
        <v>338.76760329059999</v>
      </c>
      <c r="C727">
        <v>423.02953952529998</v>
      </c>
    </row>
    <row r="728" spans="2:3" x14ac:dyDescent="0.25">
      <c r="B728">
        <v>339.38370575170001</v>
      </c>
      <c r="C728">
        <v>422.71737589790001</v>
      </c>
    </row>
    <row r="729" spans="2:3" x14ac:dyDescent="0.25">
      <c r="B729">
        <v>338.26123006820001</v>
      </c>
      <c r="C729">
        <v>424.45358153090001</v>
      </c>
    </row>
    <row r="730" spans="2:3" x14ac:dyDescent="0.25">
      <c r="B730">
        <v>337.85443198119998</v>
      </c>
      <c r="C730">
        <v>425.14930651050003</v>
      </c>
    </row>
    <row r="731" spans="2:3" x14ac:dyDescent="0.25">
      <c r="B731">
        <v>339.22304110739998</v>
      </c>
      <c r="C731">
        <v>426.39792467619998</v>
      </c>
    </row>
    <row r="732" spans="2:3" x14ac:dyDescent="0.25">
      <c r="B732">
        <v>339.36633071770001</v>
      </c>
      <c r="C732">
        <v>426.969973326</v>
      </c>
    </row>
    <row r="733" spans="2:3" x14ac:dyDescent="0.25">
      <c r="B733">
        <v>338.12909163239999</v>
      </c>
      <c r="C733">
        <v>426.30217473480002</v>
      </c>
    </row>
    <row r="734" spans="2:3" x14ac:dyDescent="0.25">
      <c r="B734">
        <v>338.37080504890002</v>
      </c>
      <c r="C734">
        <v>427.41881897970001</v>
      </c>
    </row>
    <row r="735" spans="2:3" x14ac:dyDescent="0.25">
      <c r="B735">
        <v>338.47879795080001</v>
      </c>
      <c r="C735">
        <v>427.61778648960001</v>
      </c>
    </row>
    <row r="736" spans="2:3" x14ac:dyDescent="0.25">
      <c r="B736">
        <v>338.9724183706</v>
      </c>
      <c r="C736">
        <v>426.48936198209998</v>
      </c>
    </row>
    <row r="737" spans="1:3" x14ac:dyDescent="0.25">
      <c r="B737">
        <v>338.57051981000001</v>
      </c>
      <c r="C737">
        <v>427.53575725870002</v>
      </c>
    </row>
    <row r="738" spans="1:3" x14ac:dyDescent="0.25">
      <c r="B738">
        <v>338.63793244620001</v>
      </c>
      <c r="C738">
        <v>427.5102754225</v>
      </c>
    </row>
    <row r="739" spans="1:3" x14ac:dyDescent="0.25">
      <c r="B739">
        <v>338.38120704400001</v>
      </c>
      <c r="C739">
        <v>427.308554163</v>
      </c>
    </row>
    <row r="740" spans="1:3" x14ac:dyDescent="0.25">
      <c r="B740">
        <v>338.11282995840003</v>
      </c>
      <c r="C740">
        <v>428.95447715450001</v>
      </c>
    </row>
    <row r="741" spans="1:3" x14ac:dyDescent="0.25">
      <c r="B741">
        <v>338.16205860600002</v>
      </c>
      <c r="C741">
        <v>431.15524836359998</v>
      </c>
    </row>
    <row r="742" spans="1:3" x14ac:dyDescent="0.25">
      <c r="B742">
        <v>338.2578770348</v>
      </c>
      <c r="C742">
        <v>432.08531386009997</v>
      </c>
    </row>
    <row r="743" spans="1:3" x14ac:dyDescent="0.25">
      <c r="B743">
        <v>337.52822066260001</v>
      </c>
      <c r="C743">
        <v>431.87135260820003</v>
      </c>
    </row>
    <row r="744" spans="1:3" x14ac:dyDescent="0.25">
      <c r="B744">
        <v>338.08479237879999</v>
      </c>
      <c r="C744">
        <v>432.23125387660002</v>
      </c>
    </row>
    <row r="745" spans="1:3" x14ac:dyDescent="0.25">
      <c r="B745">
        <v>338.13709207260001</v>
      </c>
      <c r="C745">
        <v>431.03233918770002</v>
      </c>
    </row>
    <row r="746" spans="1:3" x14ac:dyDescent="0.25">
      <c r="B746">
        <v>338.20986910559998</v>
      </c>
      <c r="C746">
        <v>431.2817469652</v>
      </c>
    </row>
    <row r="747" spans="1:3" x14ac:dyDescent="0.25">
      <c r="B747">
        <v>338.92292010059998</v>
      </c>
      <c r="C747">
        <v>432.64923137469998</v>
      </c>
    </row>
    <row r="748" spans="1:3" x14ac:dyDescent="0.25">
      <c r="B748">
        <v>342.82179004379998</v>
      </c>
      <c r="C748">
        <v>433.99830642329999</v>
      </c>
    </row>
    <row r="749" spans="1:3" x14ac:dyDescent="0.25">
      <c r="B749">
        <v>342.89828040020001</v>
      </c>
      <c r="C749">
        <v>433.43629030199997</v>
      </c>
    </row>
    <row r="750" spans="1:3" x14ac:dyDescent="0.25">
      <c r="B750">
        <v>343.5242381571</v>
      </c>
      <c r="C750">
        <v>433.32479697000002</v>
      </c>
    </row>
    <row r="751" spans="1:3" x14ac:dyDescent="0.25">
      <c r="B751">
        <v>342.08236128329997</v>
      </c>
      <c r="C751">
        <v>435.4320994373</v>
      </c>
    </row>
    <row r="752" spans="1:3" x14ac:dyDescent="0.25">
      <c r="A752">
        <v>2011</v>
      </c>
      <c r="B752">
        <v>342.77018186800001</v>
      </c>
      <c r="C752">
        <v>439.32468820650001</v>
      </c>
    </row>
    <row r="753" spans="2:3" x14ac:dyDescent="0.25">
      <c r="B753">
        <v>342.8859230786</v>
      </c>
      <c r="C753">
        <v>442.29728708980002</v>
      </c>
    </row>
    <row r="754" spans="2:3" x14ac:dyDescent="0.25">
      <c r="B754">
        <v>341.69908161720002</v>
      </c>
      <c r="C754">
        <v>442.22878201470002</v>
      </c>
    </row>
    <row r="755" spans="2:3" x14ac:dyDescent="0.25">
      <c r="B755">
        <v>339.65557417870002</v>
      </c>
      <c r="C755">
        <v>442.57847141079998</v>
      </c>
    </row>
    <row r="756" spans="2:3" x14ac:dyDescent="0.25">
      <c r="B756">
        <v>336.2637729205</v>
      </c>
      <c r="C756">
        <v>442.3603793058</v>
      </c>
    </row>
    <row r="757" spans="2:3" x14ac:dyDescent="0.25">
      <c r="B757">
        <v>336.64212848800003</v>
      </c>
      <c r="C757">
        <v>444.42937074500003</v>
      </c>
    </row>
    <row r="758" spans="2:3" x14ac:dyDescent="0.25">
      <c r="B758">
        <v>337.2071159052</v>
      </c>
      <c r="C758">
        <v>443.1928377561</v>
      </c>
    </row>
    <row r="759" spans="2:3" x14ac:dyDescent="0.25">
      <c r="B759">
        <v>337.85716826179998</v>
      </c>
      <c r="C759">
        <v>443.50560381619999</v>
      </c>
    </row>
    <row r="760" spans="2:3" x14ac:dyDescent="0.25">
      <c r="B760">
        <v>338.4382204931</v>
      </c>
      <c r="C760">
        <v>444.64155624580002</v>
      </c>
    </row>
    <row r="761" spans="2:3" x14ac:dyDescent="0.25">
      <c r="B761">
        <v>339.35561559439998</v>
      </c>
      <c r="C761">
        <v>442.59316390949999</v>
      </c>
    </row>
    <row r="762" spans="2:3" x14ac:dyDescent="0.25">
      <c r="B762">
        <v>339.86956858550002</v>
      </c>
      <c r="C762">
        <v>442.8056401069</v>
      </c>
    </row>
    <row r="763" spans="2:3" x14ac:dyDescent="0.25">
      <c r="B763">
        <v>338.6820085567</v>
      </c>
      <c r="C763">
        <v>443.11382803710001</v>
      </c>
    </row>
    <row r="764" spans="2:3" x14ac:dyDescent="0.25">
      <c r="B764">
        <v>338.93074878290003</v>
      </c>
      <c r="C764">
        <v>443.66108244129998</v>
      </c>
    </row>
    <row r="765" spans="2:3" x14ac:dyDescent="0.25">
      <c r="B765">
        <v>338.7230103073</v>
      </c>
      <c r="C765">
        <v>443.69471731319999</v>
      </c>
    </row>
    <row r="766" spans="2:3" x14ac:dyDescent="0.25">
      <c r="B766">
        <v>339.05217520679997</v>
      </c>
      <c r="C766">
        <v>445.36727300379999</v>
      </c>
    </row>
    <row r="767" spans="2:3" x14ac:dyDescent="0.25">
      <c r="B767">
        <v>338.83418166659999</v>
      </c>
      <c r="C767">
        <v>445.40665427689999</v>
      </c>
    </row>
    <row r="768" spans="2:3" x14ac:dyDescent="0.25">
      <c r="B768">
        <v>337.74788341620001</v>
      </c>
      <c r="C768">
        <v>446.77165736350003</v>
      </c>
    </row>
    <row r="769" spans="2:3" x14ac:dyDescent="0.25">
      <c r="B769">
        <v>337.82145791379997</v>
      </c>
      <c r="C769">
        <v>446.9582764845</v>
      </c>
    </row>
    <row r="770" spans="2:3" x14ac:dyDescent="0.25">
      <c r="B770">
        <v>337.61905358630003</v>
      </c>
      <c r="C770">
        <v>445.92886003870001</v>
      </c>
    </row>
    <row r="771" spans="2:3" x14ac:dyDescent="0.25">
      <c r="B771">
        <v>338.23125049639998</v>
      </c>
      <c r="C771">
        <v>445.8134028906</v>
      </c>
    </row>
    <row r="772" spans="2:3" x14ac:dyDescent="0.25">
      <c r="B772">
        <v>337.8605042625</v>
      </c>
      <c r="C772">
        <v>446.05780967300001</v>
      </c>
    </row>
    <row r="773" spans="2:3" x14ac:dyDescent="0.25">
      <c r="B773">
        <v>336.46864955029997</v>
      </c>
      <c r="C773">
        <v>445.11951469249999</v>
      </c>
    </row>
    <row r="774" spans="2:3" x14ac:dyDescent="0.25">
      <c r="B774">
        <v>336.09670514449999</v>
      </c>
      <c r="C774">
        <v>442.07190717240002</v>
      </c>
    </row>
    <row r="775" spans="2:3" x14ac:dyDescent="0.25">
      <c r="B775">
        <v>336.65781854779999</v>
      </c>
      <c r="C775">
        <v>443.67661609689998</v>
      </c>
    </row>
    <row r="776" spans="2:3" x14ac:dyDescent="0.25">
      <c r="B776">
        <v>333.19428765499998</v>
      </c>
      <c r="C776">
        <v>442.04429965790001</v>
      </c>
    </row>
    <row r="777" spans="2:3" x14ac:dyDescent="0.25">
      <c r="B777">
        <v>333.42569182760002</v>
      </c>
      <c r="C777">
        <v>442.8458081727</v>
      </c>
    </row>
    <row r="778" spans="2:3" x14ac:dyDescent="0.25">
      <c r="B778">
        <v>334.22332377719999</v>
      </c>
      <c r="C778">
        <v>442.78559877010002</v>
      </c>
    </row>
    <row r="779" spans="2:3" x14ac:dyDescent="0.25">
      <c r="B779">
        <v>334.18080914780001</v>
      </c>
      <c r="C779">
        <v>444.093715143</v>
      </c>
    </row>
    <row r="780" spans="2:3" x14ac:dyDescent="0.25">
      <c r="B780">
        <v>334.56272768730003</v>
      </c>
      <c r="C780">
        <v>446.04159212949997</v>
      </c>
    </row>
    <row r="781" spans="2:3" x14ac:dyDescent="0.25">
      <c r="B781">
        <v>334.58804394129999</v>
      </c>
      <c r="C781">
        <v>447.03937308069999</v>
      </c>
    </row>
    <row r="782" spans="2:3" x14ac:dyDescent="0.25">
      <c r="B782">
        <v>334.24163840720001</v>
      </c>
      <c r="C782">
        <v>446.88944327920001</v>
      </c>
    </row>
    <row r="783" spans="2:3" x14ac:dyDescent="0.25">
      <c r="B783">
        <v>333.91846446940002</v>
      </c>
      <c r="C783">
        <v>444.29155922370001</v>
      </c>
    </row>
    <row r="784" spans="2:3" x14ac:dyDescent="0.25">
      <c r="B784">
        <v>333.38387864740002</v>
      </c>
      <c r="C784">
        <v>447.40189569120002</v>
      </c>
    </row>
    <row r="785" spans="2:3" x14ac:dyDescent="0.25">
      <c r="B785">
        <v>332.49621239150002</v>
      </c>
      <c r="C785">
        <v>447.54714214180001</v>
      </c>
    </row>
    <row r="786" spans="2:3" x14ac:dyDescent="0.25">
      <c r="B786">
        <v>331.33803161639997</v>
      </c>
      <c r="C786">
        <v>447.23444430209997</v>
      </c>
    </row>
    <row r="787" spans="2:3" x14ac:dyDescent="0.25">
      <c r="B787">
        <v>328.883201353</v>
      </c>
      <c r="C787">
        <v>446.46171243769999</v>
      </c>
    </row>
    <row r="788" spans="2:3" x14ac:dyDescent="0.25">
      <c r="B788">
        <v>325.82447701040002</v>
      </c>
      <c r="C788">
        <v>444.69261485880003</v>
      </c>
    </row>
    <row r="789" spans="2:3" x14ac:dyDescent="0.25">
      <c r="B789">
        <v>324.34049740699999</v>
      </c>
      <c r="C789">
        <v>444.26667651039998</v>
      </c>
    </row>
    <row r="790" spans="2:3" x14ac:dyDescent="0.25">
      <c r="B790">
        <v>324.41319206209999</v>
      </c>
      <c r="C790">
        <v>442.14320878910002</v>
      </c>
    </row>
    <row r="791" spans="2:3" x14ac:dyDescent="0.25">
      <c r="B791">
        <v>323.44648065209998</v>
      </c>
      <c r="C791">
        <v>444.19110195130003</v>
      </c>
    </row>
    <row r="792" spans="2:3" x14ac:dyDescent="0.25">
      <c r="B792">
        <v>324.00207663970002</v>
      </c>
      <c r="C792">
        <v>442.6830059115</v>
      </c>
    </row>
    <row r="793" spans="2:3" x14ac:dyDescent="0.25">
      <c r="B793">
        <v>326.080280346</v>
      </c>
      <c r="C793">
        <v>443.84187592670003</v>
      </c>
    </row>
    <row r="794" spans="2:3" x14ac:dyDescent="0.25">
      <c r="B794">
        <v>325.08344957150001</v>
      </c>
      <c r="C794">
        <v>444.4214722891</v>
      </c>
    </row>
    <row r="795" spans="2:3" x14ac:dyDescent="0.25">
      <c r="B795">
        <v>324.72211666060002</v>
      </c>
      <c r="C795">
        <v>445.3499796502</v>
      </c>
    </row>
    <row r="796" spans="2:3" x14ac:dyDescent="0.25">
      <c r="B796">
        <v>325.1433238912</v>
      </c>
      <c r="C796">
        <v>446.86543570010002</v>
      </c>
    </row>
    <row r="797" spans="2:3" x14ac:dyDescent="0.25">
      <c r="B797">
        <v>325.70580732399998</v>
      </c>
      <c r="C797">
        <v>446.27445517839999</v>
      </c>
    </row>
    <row r="798" spans="2:3" x14ac:dyDescent="0.25">
      <c r="B798">
        <v>325.34533626059999</v>
      </c>
      <c r="C798">
        <v>445.7305808909</v>
      </c>
    </row>
    <row r="799" spans="2:3" x14ac:dyDescent="0.25">
      <c r="B799">
        <v>325.94593296760002</v>
      </c>
      <c r="C799">
        <v>445.50144164749997</v>
      </c>
    </row>
    <row r="800" spans="2:3" x14ac:dyDescent="0.25">
      <c r="B800">
        <v>325.94305287510002</v>
      </c>
      <c r="C800">
        <v>447.53802845349998</v>
      </c>
    </row>
    <row r="801" spans="2:3" x14ac:dyDescent="0.25">
      <c r="B801">
        <v>328.81579917559998</v>
      </c>
      <c r="C801">
        <v>448.8262391257</v>
      </c>
    </row>
    <row r="802" spans="2:3" x14ac:dyDescent="0.25">
      <c r="B802">
        <v>329.15506186340002</v>
      </c>
      <c r="C802">
        <v>448.70439024770002</v>
      </c>
    </row>
    <row r="803" spans="2:3" x14ac:dyDescent="0.25">
      <c r="B803">
        <v>328.54600874810001</v>
      </c>
      <c r="C803">
        <v>449.087065709</v>
      </c>
    </row>
    <row r="804" spans="2:3" x14ac:dyDescent="0.25">
      <c r="B804">
        <v>329.48462197319998</v>
      </c>
      <c r="C804">
        <v>447.78522028359998</v>
      </c>
    </row>
    <row r="805" spans="2:3" x14ac:dyDescent="0.25">
      <c r="B805">
        <v>330.20192760079999</v>
      </c>
      <c r="C805">
        <v>447.8437580849</v>
      </c>
    </row>
    <row r="806" spans="2:3" x14ac:dyDescent="0.25">
      <c r="B806">
        <v>332.87209685139999</v>
      </c>
      <c r="C806">
        <v>446.6133064851</v>
      </c>
    </row>
    <row r="807" spans="2:3" x14ac:dyDescent="0.25">
      <c r="B807">
        <v>333.12437548849999</v>
      </c>
      <c r="C807">
        <v>446.91612712469998</v>
      </c>
    </row>
    <row r="808" spans="2:3" x14ac:dyDescent="0.25">
      <c r="B808">
        <v>333.6418758547</v>
      </c>
      <c r="C808">
        <v>444.63278726409999</v>
      </c>
    </row>
    <row r="809" spans="2:3" x14ac:dyDescent="0.25">
      <c r="B809">
        <v>332.5616271774</v>
      </c>
      <c r="C809">
        <v>445.38165093499998</v>
      </c>
    </row>
    <row r="810" spans="2:3" x14ac:dyDescent="0.25">
      <c r="B810">
        <v>333.20870792890003</v>
      </c>
      <c r="C810">
        <v>447.05738637770003</v>
      </c>
    </row>
    <row r="811" spans="2:3" x14ac:dyDescent="0.25">
      <c r="B811">
        <v>333.33608481250002</v>
      </c>
      <c r="C811">
        <v>443.6915039118</v>
      </c>
    </row>
    <row r="812" spans="2:3" x14ac:dyDescent="0.25">
      <c r="B812">
        <v>332.45683045089999</v>
      </c>
      <c r="C812">
        <v>446.69793768080001</v>
      </c>
    </row>
    <row r="813" spans="2:3" x14ac:dyDescent="0.25">
      <c r="B813">
        <v>332.90408529299998</v>
      </c>
      <c r="C813">
        <v>447.11946124849999</v>
      </c>
    </row>
    <row r="814" spans="2:3" x14ac:dyDescent="0.25">
      <c r="B814">
        <v>334.01901085719999</v>
      </c>
      <c r="C814">
        <v>445.72567130649998</v>
      </c>
    </row>
    <row r="815" spans="2:3" x14ac:dyDescent="0.25">
      <c r="B815">
        <v>334.44905543930003</v>
      </c>
      <c r="C815">
        <v>446.38584504110003</v>
      </c>
    </row>
    <row r="816" spans="2:3" x14ac:dyDescent="0.25">
      <c r="B816">
        <v>334.60158586189999</v>
      </c>
      <c r="C816">
        <v>444.77067706589997</v>
      </c>
    </row>
    <row r="817" spans="2:3" x14ac:dyDescent="0.25">
      <c r="B817">
        <v>333.97162792950002</v>
      </c>
      <c r="C817">
        <v>445.97216593309997</v>
      </c>
    </row>
    <row r="818" spans="2:3" x14ac:dyDescent="0.25">
      <c r="B818">
        <v>335.86456830880002</v>
      </c>
      <c r="C818">
        <v>446.4067185678</v>
      </c>
    </row>
    <row r="819" spans="2:3" x14ac:dyDescent="0.25">
      <c r="B819">
        <v>335.42159288419998</v>
      </c>
      <c r="C819">
        <v>445.7233911262</v>
      </c>
    </row>
    <row r="820" spans="2:3" x14ac:dyDescent="0.25">
      <c r="B820">
        <v>335.13618780899998</v>
      </c>
      <c r="C820">
        <v>447.49873771559999</v>
      </c>
    </row>
    <row r="821" spans="2:3" x14ac:dyDescent="0.25">
      <c r="B821">
        <v>334.05370697429998</v>
      </c>
      <c r="C821">
        <v>449.61390326010002</v>
      </c>
    </row>
    <row r="822" spans="2:3" x14ac:dyDescent="0.25">
      <c r="B822">
        <v>334.31981246179998</v>
      </c>
      <c r="C822">
        <v>447.09993732869998</v>
      </c>
    </row>
    <row r="823" spans="2:3" x14ac:dyDescent="0.25">
      <c r="B823">
        <v>334.7267762006</v>
      </c>
      <c r="C823">
        <v>450.09470183410002</v>
      </c>
    </row>
    <row r="824" spans="2:3" x14ac:dyDescent="0.25">
      <c r="B824">
        <v>334.99502746809998</v>
      </c>
      <c r="C824">
        <v>449.12511189640003</v>
      </c>
    </row>
    <row r="825" spans="2:3" x14ac:dyDescent="0.25">
      <c r="B825">
        <v>335.08498795320003</v>
      </c>
      <c r="C825">
        <v>450.05990290530002</v>
      </c>
    </row>
    <row r="826" spans="2:3" x14ac:dyDescent="0.25">
      <c r="B826">
        <v>335.36138893449998</v>
      </c>
      <c r="C826">
        <v>450.79610052530001</v>
      </c>
    </row>
    <row r="827" spans="2:3" x14ac:dyDescent="0.25">
      <c r="B827">
        <v>335.08723727440002</v>
      </c>
      <c r="C827">
        <v>450.82057265169999</v>
      </c>
    </row>
    <row r="828" spans="2:3" x14ac:dyDescent="0.25">
      <c r="B828">
        <v>333.94293194080001</v>
      </c>
      <c r="C828">
        <v>450.0076786935</v>
      </c>
    </row>
    <row r="829" spans="2:3" x14ac:dyDescent="0.25">
      <c r="B829">
        <v>333.18464194799998</v>
      </c>
      <c r="C829">
        <v>450.24349738659998</v>
      </c>
    </row>
    <row r="830" spans="2:3" x14ac:dyDescent="0.25">
      <c r="B830">
        <v>333.8706489603</v>
      </c>
      <c r="C830">
        <v>448.29528633669997</v>
      </c>
    </row>
    <row r="831" spans="2:3" x14ac:dyDescent="0.25">
      <c r="B831">
        <v>334.44463165880001</v>
      </c>
      <c r="C831">
        <v>449.47519998759998</v>
      </c>
    </row>
    <row r="832" spans="2:3" x14ac:dyDescent="0.25">
      <c r="B832">
        <v>334.5965512981</v>
      </c>
      <c r="C832">
        <v>449.00005486280003</v>
      </c>
    </row>
    <row r="833" spans="2:3" x14ac:dyDescent="0.25">
      <c r="B833">
        <v>335.24989697289999</v>
      </c>
      <c r="C833">
        <v>448.78802542599999</v>
      </c>
    </row>
    <row r="834" spans="2:3" x14ac:dyDescent="0.25">
      <c r="B834">
        <v>335.30095970709999</v>
      </c>
      <c r="C834">
        <v>451.37925215450002</v>
      </c>
    </row>
    <row r="835" spans="2:3" x14ac:dyDescent="0.25">
      <c r="B835">
        <v>337.50680620129998</v>
      </c>
      <c r="C835">
        <v>451.26638460660001</v>
      </c>
    </row>
    <row r="836" spans="2:3" x14ac:dyDescent="0.25">
      <c r="B836">
        <v>340.00383778669999</v>
      </c>
      <c r="C836">
        <v>452.58972302069998</v>
      </c>
    </row>
    <row r="837" spans="2:3" x14ac:dyDescent="0.25">
      <c r="B837">
        <v>341.74961834210001</v>
      </c>
      <c r="C837">
        <v>452.55015579119998</v>
      </c>
    </row>
    <row r="838" spans="2:3" x14ac:dyDescent="0.25">
      <c r="B838">
        <v>342.52563727019998</v>
      </c>
      <c r="C838">
        <v>452.62205098340002</v>
      </c>
    </row>
    <row r="839" spans="2:3" x14ac:dyDescent="0.25">
      <c r="B839">
        <v>342.97026850100002</v>
      </c>
      <c r="C839">
        <v>452.79554489769998</v>
      </c>
    </row>
    <row r="840" spans="2:3" x14ac:dyDescent="0.25">
      <c r="B840">
        <v>343.25969139680001</v>
      </c>
      <c r="C840">
        <v>452.19610660360001</v>
      </c>
    </row>
    <row r="841" spans="2:3" x14ac:dyDescent="0.25">
      <c r="B841">
        <v>342.6657269264</v>
      </c>
      <c r="C841">
        <v>452.22686115110002</v>
      </c>
    </row>
    <row r="842" spans="2:3" x14ac:dyDescent="0.25">
      <c r="B842">
        <v>341.86724371330001</v>
      </c>
      <c r="C842">
        <v>452.73809121810001</v>
      </c>
    </row>
    <row r="843" spans="2:3" x14ac:dyDescent="0.25">
      <c r="B843">
        <v>338.29921107169997</v>
      </c>
      <c r="C843">
        <v>452.7939108301</v>
      </c>
    </row>
    <row r="844" spans="2:3" x14ac:dyDescent="0.25">
      <c r="B844">
        <v>336.85351497239998</v>
      </c>
      <c r="C844">
        <v>452.69921751359999</v>
      </c>
    </row>
    <row r="845" spans="2:3" x14ac:dyDescent="0.25">
      <c r="B845">
        <v>336.08697411089997</v>
      </c>
      <c r="C845">
        <v>454.69242249960001</v>
      </c>
    </row>
    <row r="846" spans="2:3" x14ac:dyDescent="0.25">
      <c r="B846">
        <v>336.06948793269999</v>
      </c>
      <c r="C846">
        <v>454.63786347849998</v>
      </c>
    </row>
    <row r="847" spans="2:3" x14ac:dyDescent="0.25">
      <c r="B847">
        <v>336.08975117329999</v>
      </c>
      <c r="C847">
        <v>454.79351316010002</v>
      </c>
    </row>
    <row r="848" spans="2:3" x14ac:dyDescent="0.25">
      <c r="B848">
        <v>334.21855327880002</v>
      </c>
      <c r="C848">
        <v>455.0861383093</v>
      </c>
    </row>
    <row r="849" spans="2:3" x14ac:dyDescent="0.25">
      <c r="B849">
        <v>336.0686790826</v>
      </c>
      <c r="C849">
        <v>454.2901809782</v>
      </c>
    </row>
    <row r="850" spans="2:3" x14ac:dyDescent="0.25">
      <c r="B850">
        <v>334.22501953220001</v>
      </c>
      <c r="C850">
        <v>454.80441127749998</v>
      </c>
    </row>
    <row r="851" spans="2:3" x14ac:dyDescent="0.25">
      <c r="B851">
        <v>335.38947453769998</v>
      </c>
      <c r="C851">
        <v>454.85195366059997</v>
      </c>
    </row>
    <row r="852" spans="2:3" x14ac:dyDescent="0.25">
      <c r="B852">
        <v>336.07201055249999</v>
      </c>
      <c r="C852">
        <v>455.35251052080002</v>
      </c>
    </row>
    <row r="853" spans="2:3" x14ac:dyDescent="0.25">
      <c r="B853">
        <v>336.8705791621</v>
      </c>
      <c r="C853">
        <v>457.11616463749999</v>
      </c>
    </row>
    <row r="854" spans="2:3" x14ac:dyDescent="0.25">
      <c r="B854">
        <v>337.2433565577</v>
      </c>
      <c r="C854">
        <v>457.12409359269998</v>
      </c>
    </row>
    <row r="855" spans="2:3" x14ac:dyDescent="0.25">
      <c r="B855">
        <v>339.31992344499997</v>
      </c>
      <c r="C855">
        <v>455.92994084430001</v>
      </c>
    </row>
    <row r="856" spans="2:3" x14ac:dyDescent="0.25">
      <c r="B856">
        <v>339.532594464</v>
      </c>
      <c r="C856">
        <v>456.06298269720003</v>
      </c>
    </row>
    <row r="857" spans="2:3" x14ac:dyDescent="0.25">
      <c r="B857">
        <v>339.27715767400002</v>
      </c>
      <c r="C857">
        <v>455.7571584396</v>
      </c>
    </row>
    <row r="858" spans="2:3" x14ac:dyDescent="0.25">
      <c r="B858">
        <v>339.0901660294</v>
      </c>
      <c r="C858">
        <v>456.93034723760002</v>
      </c>
    </row>
    <row r="859" spans="2:3" x14ac:dyDescent="0.25">
      <c r="B859">
        <v>339.67975278599999</v>
      </c>
      <c r="C859">
        <v>457.29560877599999</v>
      </c>
    </row>
    <row r="860" spans="2:3" x14ac:dyDescent="0.25">
      <c r="B860">
        <v>341.1984849689</v>
      </c>
      <c r="C860">
        <v>456.82671312079998</v>
      </c>
    </row>
    <row r="861" spans="2:3" x14ac:dyDescent="0.25">
      <c r="B861">
        <v>343.00052009950002</v>
      </c>
      <c r="C861">
        <v>456.2525887685</v>
      </c>
    </row>
    <row r="862" spans="2:3" x14ac:dyDescent="0.25">
      <c r="B862">
        <v>342.97094565110001</v>
      </c>
      <c r="C862">
        <v>455.64431420739999</v>
      </c>
    </row>
    <row r="863" spans="2:3" x14ac:dyDescent="0.25">
      <c r="B863">
        <v>342.18607135299999</v>
      </c>
      <c r="C863">
        <v>455.20700163369997</v>
      </c>
    </row>
    <row r="864" spans="2:3" x14ac:dyDescent="0.25">
      <c r="B864">
        <v>342.55379542370002</v>
      </c>
      <c r="C864">
        <v>455.59056365499998</v>
      </c>
    </row>
    <row r="865" spans="2:3" x14ac:dyDescent="0.25">
      <c r="B865">
        <v>342.20064303859999</v>
      </c>
      <c r="C865">
        <v>456.67805896139998</v>
      </c>
    </row>
    <row r="866" spans="2:3" x14ac:dyDescent="0.25">
      <c r="B866">
        <v>341.8341217569</v>
      </c>
      <c r="C866">
        <v>456.46496454800001</v>
      </c>
    </row>
    <row r="867" spans="2:3" x14ac:dyDescent="0.25">
      <c r="B867">
        <v>341.2145757655</v>
      </c>
      <c r="C867">
        <v>456.56292445380001</v>
      </c>
    </row>
    <row r="868" spans="2:3" x14ac:dyDescent="0.25">
      <c r="B868">
        <v>341.62143840599998</v>
      </c>
      <c r="C868">
        <v>458.85746989630002</v>
      </c>
    </row>
    <row r="869" spans="2:3" x14ac:dyDescent="0.25">
      <c r="B869">
        <v>344.1512862088</v>
      </c>
      <c r="C869">
        <v>458.89058977579998</v>
      </c>
    </row>
    <row r="870" spans="2:3" x14ac:dyDescent="0.25">
      <c r="B870">
        <v>347.81789558370002</v>
      </c>
      <c r="C870">
        <v>459.70270832419999</v>
      </c>
    </row>
    <row r="871" spans="2:3" x14ac:dyDescent="0.25">
      <c r="B871">
        <v>346.68311999999997</v>
      </c>
      <c r="C871">
        <v>458.96823869999997</v>
      </c>
    </row>
    <row r="872" spans="2:3" x14ac:dyDescent="0.25">
      <c r="B872">
        <v>347.10907539999999</v>
      </c>
      <c r="C872">
        <v>460.09138009999998</v>
      </c>
    </row>
    <row r="873" spans="2:3" x14ac:dyDescent="0.25">
      <c r="B873">
        <v>348.30215959999998</v>
      </c>
      <c r="C873">
        <v>460.44892659999999</v>
      </c>
    </row>
    <row r="874" spans="2:3" x14ac:dyDescent="0.25">
      <c r="B874">
        <v>349.78437785469998</v>
      </c>
      <c r="C874">
        <v>460.37422524900001</v>
      </c>
    </row>
    <row r="875" spans="2:3" x14ac:dyDescent="0.25">
      <c r="B875">
        <v>348.56931859010001</v>
      </c>
      <c r="C875">
        <v>460.26697863710001</v>
      </c>
    </row>
    <row r="876" spans="2:3" x14ac:dyDescent="0.25">
      <c r="B876">
        <v>349.41179011029999</v>
      </c>
      <c r="C876">
        <v>461.64072472340001</v>
      </c>
    </row>
    <row r="877" spans="2:3" x14ac:dyDescent="0.25">
      <c r="B877">
        <v>350.16370306509998</v>
      </c>
      <c r="C877">
        <v>462.96655809229998</v>
      </c>
    </row>
    <row r="878" spans="2:3" x14ac:dyDescent="0.25">
      <c r="B878">
        <v>351.61577192359999</v>
      </c>
      <c r="C878">
        <v>464.55655005400001</v>
      </c>
    </row>
    <row r="879" spans="2:3" x14ac:dyDescent="0.25">
      <c r="B879">
        <v>354.69365881559997</v>
      </c>
      <c r="C879">
        <v>465.15550972829999</v>
      </c>
    </row>
    <row r="880" spans="2:3" x14ac:dyDescent="0.25">
      <c r="B880">
        <v>353.5148869093</v>
      </c>
      <c r="C880">
        <v>467.36046496799997</v>
      </c>
    </row>
    <row r="881" spans="2:3" x14ac:dyDescent="0.25">
      <c r="B881">
        <v>352.70713089280002</v>
      </c>
      <c r="C881">
        <v>465.28517212089997</v>
      </c>
    </row>
    <row r="882" spans="2:3" x14ac:dyDescent="0.25">
      <c r="B882">
        <v>353.61534640000002</v>
      </c>
      <c r="C882">
        <v>465.449771</v>
      </c>
    </row>
    <row r="883" spans="2:3" x14ac:dyDescent="0.25">
      <c r="B883">
        <v>352.77060849999998</v>
      </c>
      <c r="C883">
        <v>464.88664729999999</v>
      </c>
    </row>
    <row r="884" spans="2:3" x14ac:dyDescent="0.25">
      <c r="B884">
        <v>352.95345859999998</v>
      </c>
      <c r="C884">
        <v>466.6319355</v>
      </c>
    </row>
    <row r="885" spans="2:3" x14ac:dyDescent="0.25">
      <c r="B885">
        <v>354.3474531</v>
      </c>
      <c r="C885">
        <v>468.02249790000002</v>
      </c>
    </row>
    <row r="886" spans="2:3" x14ac:dyDescent="0.25">
      <c r="B886">
        <v>354.03560959999999</v>
      </c>
      <c r="C886">
        <v>466.46593689999997</v>
      </c>
    </row>
    <row r="887" spans="2:3" x14ac:dyDescent="0.25">
      <c r="B887">
        <v>355.7125881</v>
      </c>
      <c r="C887">
        <v>468.24503349999998</v>
      </c>
    </row>
    <row r="888" spans="2:3" x14ac:dyDescent="0.25">
      <c r="B888">
        <v>354.57018890000001</v>
      </c>
      <c r="C888">
        <v>466.89797399999998</v>
      </c>
    </row>
    <row r="889" spans="2:3" x14ac:dyDescent="0.25">
      <c r="B889">
        <v>353.18588599999998</v>
      </c>
      <c r="C889">
        <v>466.65532000000002</v>
      </c>
    </row>
    <row r="890" spans="2:3" x14ac:dyDescent="0.25">
      <c r="B890">
        <v>353.55607900000001</v>
      </c>
      <c r="C890">
        <v>466.59439200000003</v>
      </c>
    </row>
    <row r="891" spans="2:3" x14ac:dyDescent="0.25">
      <c r="B891">
        <v>353.81479910000002</v>
      </c>
      <c r="C891">
        <v>465.60112980000002</v>
      </c>
    </row>
    <row r="892" spans="2:3" x14ac:dyDescent="0.25">
      <c r="B892">
        <v>353.06183149999998</v>
      </c>
      <c r="C892">
        <v>467.84028319999999</v>
      </c>
    </row>
    <row r="893" spans="2:3" x14ac:dyDescent="0.25">
      <c r="B893">
        <v>354.35166859999998</v>
      </c>
      <c r="C893">
        <v>471.48532110000002</v>
      </c>
    </row>
    <row r="894" spans="2:3" x14ac:dyDescent="0.25">
      <c r="B894">
        <v>355.03119040000001</v>
      </c>
      <c r="C894">
        <v>471.07074990000001</v>
      </c>
    </row>
    <row r="895" spans="2:3" x14ac:dyDescent="0.25">
      <c r="B895">
        <v>355.08062230000002</v>
      </c>
      <c r="C895">
        <v>473.29766530000001</v>
      </c>
    </row>
    <row r="896" spans="2:3" x14ac:dyDescent="0.25">
      <c r="B896">
        <v>353.07419119999997</v>
      </c>
      <c r="C896">
        <v>473.27868389999998</v>
      </c>
    </row>
    <row r="897" spans="2:3" x14ac:dyDescent="0.25">
      <c r="B897">
        <v>354.47896909999997</v>
      </c>
      <c r="C897">
        <v>472.81817769999998</v>
      </c>
    </row>
    <row r="898" spans="2:3" x14ac:dyDescent="0.25">
      <c r="B898">
        <v>354.88384600000001</v>
      </c>
      <c r="C898">
        <v>475.86703160000002</v>
      </c>
    </row>
    <row r="899" spans="2:3" x14ac:dyDescent="0.25">
      <c r="B899">
        <v>356.16363369999999</v>
      </c>
      <c r="C899">
        <v>476.06283450000001</v>
      </c>
    </row>
    <row r="900" spans="2:3" x14ac:dyDescent="0.25">
      <c r="B900">
        <v>357.6958368</v>
      </c>
      <c r="C900">
        <v>477.0017272</v>
      </c>
    </row>
    <row r="901" spans="2:3" x14ac:dyDescent="0.25">
      <c r="B901">
        <v>357.30188299999998</v>
      </c>
      <c r="C901">
        <v>476.92315209999998</v>
      </c>
    </row>
    <row r="902" spans="2:3" x14ac:dyDescent="0.25">
      <c r="B902">
        <v>356.80190950000002</v>
      </c>
      <c r="C902">
        <v>476.38912920000001</v>
      </c>
    </row>
    <row r="903" spans="2:3" x14ac:dyDescent="0.25">
      <c r="B903">
        <v>356.9925518</v>
      </c>
      <c r="C903">
        <v>476.16240879999998</v>
      </c>
    </row>
    <row r="904" spans="2:3" x14ac:dyDescent="0.25">
      <c r="B904">
        <v>357.11545890000002</v>
      </c>
      <c r="C904">
        <v>476.24653110000003</v>
      </c>
    </row>
    <row r="905" spans="2:3" x14ac:dyDescent="0.25">
      <c r="B905">
        <v>358.24323709999999</v>
      </c>
      <c r="C905">
        <v>480.47473500000001</v>
      </c>
    </row>
    <row r="906" spans="2:3" x14ac:dyDescent="0.25">
      <c r="B906">
        <v>359.06250790000001</v>
      </c>
      <c r="C906">
        <v>480.40850210000002</v>
      </c>
    </row>
    <row r="907" spans="2:3" x14ac:dyDescent="0.25">
      <c r="B907">
        <v>359.94443050000001</v>
      </c>
      <c r="C907">
        <v>482.31628540000003</v>
      </c>
    </row>
    <row r="908" spans="2:3" x14ac:dyDescent="0.25">
      <c r="B908">
        <v>360.38174800000002</v>
      </c>
      <c r="C908">
        <v>482.17082490000001</v>
      </c>
    </row>
    <row r="909" spans="2:3" x14ac:dyDescent="0.25">
      <c r="B909">
        <v>360.45145489999999</v>
      </c>
      <c r="C909">
        <v>484.26438839999997</v>
      </c>
    </row>
    <row r="910" spans="2:3" x14ac:dyDescent="0.25">
      <c r="B910">
        <v>359.65619820000001</v>
      </c>
      <c r="C910">
        <v>486.55640870000002</v>
      </c>
    </row>
    <row r="911" spans="2:3" x14ac:dyDescent="0.25">
      <c r="B911">
        <v>360.99509089999998</v>
      </c>
      <c r="C911">
        <v>488.09761680000003</v>
      </c>
    </row>
    <row r="912" spans="2:3" x14ac:dyDescent="0.25">
      <c r="B912">
        <v>360.25317009999998</v>
      </c>
      <c r="C912">
        <v>489.85115730000001</v>
      </c>
    </row>
    <row r="913" spans="2:3" x14ac:dyDescent="0.25">
      <c r="B913">
        <v>360.87064550000002</v>
      </c>
      <c r="C913">
        <v>489.30764590000001</v>
      </c>
    </row>
    <row r="914" spans="2:3" x14ac:dyDescent="0.25">
      <c r="B914">
        <v>359.74575040000002</v>
      </c>
      <c r="C914">
        <v>490.74283800000001</v>
      </c>
    </row>
    <row r="915" spans="2:3" x14ac:dyDescent="0.25">
      <c r="B915">
        <v>362.02356450000002</v>
      </c>
      <c r="C915">
        <v>492.11155430000002</v>
      </c>
    </row>
    <row r="916" spans="2:3" x14ac:dyDescent="0.25">
      <c r="B916">
        <v>361.91231190000002</v>
      </c>
      <c r="C916">
        <v>490.01339239999999</v>
      </c>
    </row>
    <row r="917" spans="2:3" x14ac:dyDescent="0.25">
      <c r="B917">
        <v>361.6950271</v>
      </c>
      <c r="C917">
        <v>489.58212600000002</v>
      </c>
    </row>
    <row r="918" spans="2:3" x14ac:dyDescent="0.25">
      <c r="B918">
        <v>361.35191570000001</v>
      </c>
      <c r="C918">
        <v>486.01662470000002</v>
      </c>
    </row>
    <row r="919" spans="2:3" x14ac:dyDescent="0.25">
      <c r="B919">
        <v>361.417843</v>
      </c>
      <c r="C919">
        <v>485.66736300000002</v>
      </c>
    </row>
    <row r="920" spans="2:3" x14ac:dyDescent="0.25">
      <c r="B920">
        <v>362.19665700000002</v>
      </c>
      <c r="C920">
        <v>486.55644100000001</v>
      </c>
    </row>
    <row r="921" spans="2:3" x14ac:dyDescent="0.25">
      <c r="B921">
        <v>362.13069899999999</v>
      </c>
      <c r="C921">
        <v>485.83282400000002</v>
      </c>
    </row>
    <row r="922" spans="2:3" x14ac:dyDescent="0.25">
      <c r="B922">
        <v>361.17532541999998</v>
      </c>
      <c r="C922">
        <v>487.13786762000001</v>
      </c>
    </row>
    <row r="923" spans="2:3" x14ac:dyDescent="0.25">
      <c r="B923">
        <v>361.41930883999999</v>
      </c>
      <c r="C923">
        <v>486.89357052999998</v>
      </c>
    </row>
    <row r="924" spans="2:3" x14ac:dyDescent="0.25">
      <c r="B924">
        <v>360.90296512999998</v>
      </c>
      <c r="C924">
        <v>487.70137</v>
      </c>
    </row>
    <row r="925" spans="2:3" x14ac:dyDescent="0.25">
      <c r="B925">
        <v>360.84768681999998</v>
      </c>
      <c r="C925">
        <v>486.70697964999999</v>
      </c>
    </row>
    <row r="926" spans="2:3" x14ac:dyDescent="0.25">
      <c r="B926">
        <v>361.42968861000003</v>
      </c>
      <c r="C926">
        <v>484.38064980000001</v>
      </c>
    </row>
    <row r="927" spans="2:3" x14ac:dyDescent="0.25">
      <c r="B927">
        <v>360.44011683999997</v>
      </c>
      <c r="C927">
        <v>482.55614928</v>
      </c>
    </row>
    <row r="928" spans="2:3" x14ac:dyDescent="0.25">
      <c r="B928">
        <v>358.56595004000002</v>
      </c>
      <c r="C928">
        <v>483.92256362000001</v>
      </c>
    </row>
    <row r="929" spans="2:3" x14ac:dyDescent="0.25">
      <c r="B929">
        <v>358.28785819000001</v>
      </c>
      <c r="C929">
        <v>485.10699413999998</v>
      </c>
    </row>
    <row r="930" spans="2:3" x14ac:dyDescent="0.25">
      <c r="B930">
        <v>357.6205314</v>
      </c>
      <c r="C930">
        <v>486.34316660000002</v>
      </c>
    </row>
    <row r="931" spans="2:3" x14ac:dyDescent="0.25">
      <c r="B931">
        <v>357.2364192</v>
      </c>
      <c r="C931">
        <v>486.37734549999999</v>
      </c>
    </row>
    <row r="932" spans="2:3" x14ac:dyDescent="0.25">
      <c r="B932">
        <v>357.89387840000001</v>
      </c>
      <c r="C932">
        <v>486.70526699999999</v>
      </c>
    </row>
    <row r="933" spans="2:3" x14ac:dyDescent="0.25">
      <c r="B933">
        <v>358.45812727999999</v>
      </c>
      <c r="C933">
        <v>488.74257496000001</v>
      </c>
    </row>
    <row r="934" spans="2:3" x14ac:dyDescent="0.25">
      <c r="B934">
        <v>357.73739339999997</v>
      </c>
      <c r="C934">
        <v>487.51790675000001</v>
      </c>
    </row>
    <row r="935" spans="2:3" x14ac:dyDescent="0.25">
      <c r="B935">
        <v>357.99414991999998</v>
      </c>
      <c r="C935">
        <v>486.60698982999997</v>
      </c>
    </row>
    <row r="936" spans="2:3" x14ac:dyDescent="0.25">
      <c r="B936">
        <v>358.20219483</v>
      </c>
      <c r="C936">
        <v>485.06989145</v>
      </c>
    </row>
    <row r="937" spans="2:3" x14ac:dyDescent="0.25">
      <c r="B937">
        <v>359.109129</v>
      </c>
      <c r="C937">
        <v>487.51666777000003</v>
      </c>
    </row>
    <row r="938" spans="2:3" x14ac:dyDescent="0.25">
      <c r="B938">
        <v>360.13657777999998</v>
      </c>
      <c r="C938">
        <v>488.66896264000002</v>
      </c>
    </row>
    <row r="939" spans="2:3" x14ac:dyDescent="0.25">
      <c r="B939">
        <v>361.26721622000002</v>
      </c>
      <c r="C939">
        <v>492.12350127000002</v>
      </c>
    </row>
    <row r="940" spans="2:3" x14ac:dyDescent="0.25">
      <c r="B940">
        <v>359.37816437999999</v>
      </c>
      <c r="C940">
        <v>491.22298663999999</v>
      </c>
    </row>
    <row r="941" spans="2:3" x14ac:dyDescent="0.25">
      <c r="B941">
        <v>359.81761144000001</v>
      </c>
      <c r="C941">
        <v>494.67008621999997</v>
      </c>
    </row>
    <row r="942" spans="2:3" x14ac:dyDescent="0.25">
      <c r="B942">
        <v>361.30788452000002</v>
      </c>
      <c r="C942">
        <v>494.84371134000003</v>
      </c>
    </row>
    <row r="943" spans="2:3" x14ac:dyDescent="0.25">
      <c r="B943">
        <v>364.02079200999998</v>
      </c>
      <c r="C943">
        <v>495.89229067000002</v>
      </c>
    </row>
    <row r="944" spans="2:3" x14ac:dyDescent="0.25">
      <c r="B944">
        <v>364.10645561000001</v>
      </c>
      <c r="C944">
        <v>496.64967254999999</v>
      </c>
    </row>
    <row r="945" spans="2:3" x14ac:dyDescent="0.25">
      <c r="B945">
        <v>364.57004444</v>
      </c>
      <c r="C945">
        <v>495.94708836000001</v>
      </c>
    </row>
    <row r="946" spans="2:3" x14ac:dyDescent="0.25">
      <c r="B946">
        <v>366.02102724999997</v>
      </c>
      <c r="C946">
        <v>497.33472763999998</v>
      </c>
    </row>
    <row r="947" spans="2:3" x14ac:dyDescent="0.25">
      <c r="B947">
        <v>367.86164357000001</v>
      </c>
      <c r="C947">
        <v>500.07423392999999</v>
      </c>
    </row>
    <row r="948" spans="2:3" x14ac:dyDescent="0.25">
      <c r="B948">
        <v>368.36470476</v>
      </c>
      <c r="C948">
        <v>499.30804787</v>
      </c>
    </row>
    <row r="949" spans="2:3" x14ac:dyDescent="0.25">
      <c r="B949">
        <v>369.86216967000001</v>
      </c>
      <c r="C949">
        <v>500.00621532999997</v>
      </c>
    </row>
    <row r="950" spans="2:3" x14ac:dyDescent="0.25">
      <c r="B950">
        <v>368.84304055000001</v>
      </c>
      <c r="C950">
        <v>501.35017576000001</v>
      </c>
    </row>
    <row r="951" spans="2:3" x14ac:dyDescent="0.25">
      <c r="B951">
        <v>369.82990332000003</v>
      </c>
      <c r="C951">
        <v>503.47137842000001</v>
      </c>
    </row>
    <row r="952" spans="2:3" x14ac:dyDescent="0.25">
      <c r="B952">
        <v>368.00765923</v>
      </c>
      <c r="C952">
        <v>501.79187396999998</v>
      </c>
    </row>
    <row r="953" spans="2:3" x14ac:dyDescent="0.25">
      <c r="B953">
        <v>368.02193582000001</v>
      </c>
      <c r="C953">
        <v>502.23024234000002</v>
      </c>
    </row>
    <row r="954" spans="2:3" x14ac:dyDescent="0.25">
      <c r="B954">
        <v>366.00436139999999</v>
      </c>
      <c r="C954">
        <v>502.31188383</v>
      </c>
    </row>
    <row r="955" spans="2:3" x14ac:dyDescent="0.25">
      <c r="B955">
        <v>367.71258402000001</v>
      </c>
      <c r="C955">
        <v>503.72595693</v>
      </c>
    </row>
    <row r="956" spans="2:3" x14ac:dyDescent="0.25">
      <c r="B956">
        <v>365.24708662</v>
      </c>
      <c r="C956">
        <v>503.86758708000002</v>
      </c>
    </row>
    <row r="957" spans="2:3" x14ac:dyDescent="0.25">
      <c r="B957">
        <v>363.95279756000002</v>
      </c>
      <c r="C957">
        <v>505.13611615000002</v>
      </c>
    </row>
    <row r="958" spans="2:3" x14ac:dyDescent="0.25">
      <c r="B958">
        <v>364.46654494000001</v>
      </c>
      <c r="C958">
        <v>506.51426763000001</v>
      </c>
    </row>
    <row r="959" spans="2:3" x14ac:dyDescent="0.25">
      <c r="B959">
        <v>363.74158222</v>
      </c>
      <c r="C959">
        <v>507.91078235999998</v>
      </c>
    </row>
    <row r="960" spans="2:3" x14ac:dyDescent="0.25">
      <c r="B960">
        <v>361.78296071</v>
      </c>
      <c r="C960">
        <v>506.35734929</v>
      </c>
    </row>
    <row r="961" spans="2:3" x14ac:dyDescent="0.25">
      <c r="B961">
        <v>359.35670141000003</v>
      </c>
      <c r="C961">
        <v>505.81814356000001</v>
      </c>
    </row>
    <row r="962" spans="2:3" x14ac:dyDescent="0.25">
      <c r="B962">
        <v>360.08005864</v>
      </c>
      <c r="C962">
        <v>505.18746635000002</v>
      </c>
    </row>
    <row r="963" spans="2:3" x14ac:dyDescent="0.25">
      <c r="B963">
        <v>361.60572332999999</v>
      </c>
      <c r="C963">
        <v>505.58885835000001</v>
      </c>
    </row>
    <row r="964" spans="2:3" x14ac:dyDescent="0.25">
      <c r="B964">
        <v>359.74092795000001</v>
      </c>
      <c r="C964">
        <v>505.94844462999998</v>
      </c>
    </row>
    <row r="965" spans="2:3" x14ac:dyDescent="0.25">
      <c r="B965">
        <v>357.97730361999999</v>
      </c>
      <c r="C965">
        <v>503.42228548999998</v>
      </c>
    </row>
    <row r="966" spans="2:3" x14ac:dyDescent="0.25">
      <c r="B966">
        <v>358.21427777999997</v>
      </c>
      <c r="C966">
        <v>503.87273615999999</v>
      </c>
    </row>
    <row r="967" spans="2:3" x14ac:dyDescent="0.25">
      <c r="B967">
        <v>364.50827571999997</v>
      </c>
      <c r="C967">
        <v>509.12128667000002</v>
      </c>
    </row>
    <row r="968" spans="2:3" x14ac:dyDescent="0.25">
      <c r="B968">
        <v>362.13517344000002</v>
      </c>
      <c r="C968">
        <v>508.80940142999998</v>
      </c>
    </row>
    <row r="969" spans="2:3" x14ac:dyDescent="0.25">
      <c r="B969">
        <v>364.15535406999999</v>
      </c>
      <c r="C969">
        <v>511.62026236999998</v>
      </c>
    </row>
    <row r="970" spans="2:3" x14ac:dyDescent="0.25">
      <c r="B970">
        <v>364.40261628000002</v>
      </c>
      <c r="C970">
        <v>512.06767615000001</v>
      </c>
    </row>
    <row r="971" spans="2:3" x14ac:dyDescent="0.25">
      <c r="B971">
        <v>366.50567137000002</v>
      </c>
      <c r="C971">
        <v>508.98822267999998</v>
      </c>
    </row>
    <row r="972" spans="2:3" x14ac:dyDescent="0.25">
      <c r="B972">
        <v>365.91997531999999</v>
      </c>
      <c r="C972">
        <v>508.06590275999997</v>
      </c>
    </row>
    <row r="973" spans="2:3" x14ac:dyDescent="0.25">
      <c r="B973">
        <v>363.92554446000003</v>
      </c>
      <c r="C973">
        <v>494.53342669</v>
      </c>
    </row>
    <row r="974" spans="2:3" x14ac:dyDescent="0.25">
      <c r="B974">
        <v>361.87512034000002</v>
      </c>
      <c r="C974">
        <v>495.27018430999999</v>
      </c>
    </row>
    <row r="975" spans="2:3" x14ac:dyDescent="0.25">
      <c r="B975">
        <v>360.19925615</v>
      </c>
      <c r="C975">
        <v>508.74467657999998</v>
      </c>
    </row>
    <row r="976" spans="2:3" x14ac:dyDescent="0.25">
      <c r="B976">
        <v>360.22606737000001</v>
      </c>
      <c r="C976">
        <v>509.26500242999998</v>
      </c>
    </row>
    <row r="977" spans="2:3" x14ac:dyDescent="0.25">
      <c r="B977">
        <v>359.46690390999998</v>
      </c>
      <c r="C977">
        <v>508.74997487000002</v>
      </c>
    </row>
    <row r="978" spans="2:3" x14ac:dyDescent="0.25">
      <c r="B978">
        <v>358.58528839000002</v>
      </c>
      <c r="C978">
        <v>508.37173668999998</v>
      </c>
    </row>
    <row r="979" spans="2:3" x14ac:dyDescent="0.25">
      <c r="B979">
        <v>358.04398338999999</v>
      </c>
      <c r="C979">
        <v>509.58694250999997</v>
      </c>
    </row>
    <row r="980" spans="2:3" x14ac:dyDescent="0.25">
      <c r="B980">
        <v>356.91133313</v>
      </c>
      <c r="C980">
        <v>508.33222062999999</v>
      </c>
    </row>
    <row r="981" spans="2:3" x14ac:dyDescent="0.25">
      <c r="B981">
        <v>356.65685438000003</v>
      </c>
      <c r="C981">
        <v>501.17058274999999</v>
      </c>
    </row>
    <row r="982" spans="2:3" x14ac:dyDescent="0.25">
      <c r="B982">
        <v>355.36067994000001</v>
      </c>
      <c r="C982">
        <v>501.92215314999999</v>
      </c>
    </row>
    <row r="983" spans="2:3" x14ac:dyDescent="0.25">
      <c r="B983">
        <v>353.04404192999999</v>
      </c>
      <c r="C983">
        <v>500.44242752000002</v>
      </c>
    </row>
    <row r="984" spans="2:3" x14ac:dyDescent="0.25">
      <c r="B984">
        <v>352.00153520999999</v>
      </c>
      <c r="C984">
        <v>501.03343211999999</v>
      </c>
    </row>
    <row r="985" spans="2:3" x14ac:dyDescent="0.25">
      <c r="B985">
        <v>352.25972780000001</v>
      </c>
      <c r="C985">
        <v>500.11555167</v>
      </c>
    </row>
    <row r="986" spans="2:3" x14ac:dyDescent="0.25">
      <c r="B986">
        <v>352.71193405000002</v>
      </c>
      <c r="C986">
        <v>497.84442168999999</v>
      </c>
    </row>
    <row r="987" spans="2:3" x14ac:dyDescent="0.25">
      <c r="B987">
        <v>351.71412550000002</v>
      </c>
      <c r="C987">
        <v>495.16225175</v>
      </c>
    </row>
    <row r="988" spans="2:3" x14ac:dyDescent="0.25">
      <c r="B988">
        <v>352.93191920999999</v>
      </c>
      <c r="C988">
        <v>495.61980218999997</v>
      </c>
    </row>
    <row r="989" spans="2:3" x14ac:dyDescent="0.25">
      <c r="B989">
        <v>353.17970219</v>
      </c>
      <c r="C989">
        <v>493.98445569</v>
      </c>
    </row>
    <row r="990" spans="2:3" x14ac:dyDescent="0.25">
      <c r="B990">
        <v>353.41988292999997</v>
      </c>
      <c r="C990">
        <v>510.32673324000001</v>
      </c>
    </row>
    <row r="991" spans="2:3" x14ac:dyDescent="0.25">
      <c r="B991">
        <v>354.35028345000001</v>
      </c>
      <c r="C991">
        <v>486.94806570999998</v>
      </c>
    </row>
    <row r="992" spans="2:3" x14ac:dyDescent="0.25">
      <c r="B992">
        <v>353.18536908999999</v>
      </c>
      <c r="C992">
        <v>480.21416562000002</v>
      </c>
    </row>
    <row r="993" spans="1:3" x14ac:dyDescent="0.25">
      <c r="B993">
        <v>353.46122600000001</v>
      </c>
      <c r="C993">
        <v>481.94874579999998</v>
      </c>
    </row>
    <row r="994" spans="1:3" x14ac:dyDescent="0.25">
      <c r="B994">
        <v>355.06955548000002</v>
      </c>
      <c r="C994">
        <v>481.62243439000002</v>
      </c>
    </row>
    <row r="995" spans="1:3" x14ac:dyDescent="0.25">
      <c r="B995">
        <v>356.39497793999999</v>
      </c>
      <c r="C995">
        <v>483.74129547000001</v>
      </c>
    </row>
    <row r="996" spans="1:3" x14ac:dyDescent="0.25">
      <c r="B996">
        <v>356.11829471999999</v>
      </c>
      <c r="C996">
        <v>482.94825523999998</v>
      </c>
    </row>
    <row r="997" spans="1:3" x14ac:dyDescent="0.25">
      <c r="B997">
        <v>353.20063206999998</v>
      </c>
      <c r="C997">
        <v>484.05459543000001</v>
      </c>
    </row>
    <row r="998" spans="1:3" x14ac:dyDescent="0.25">
      <c r="B998">
        <v>355.02194701000002</v>
      </c>
      <c r="C998">
        <v>483.44782669</v>
      </c>
    </row>
    <row r="999" spans="1:3" x14ac:dyDescent="0.25">
      <c r="B999">
        <v>355.48006701000003</v>
      </c>
      <c r="C999">
        <v>486.48308179000003</v>
      </c>
    </row>
    <row r="1000" spans="1:3" x14ac:dyDescent="0.25">
      <c r="B1000">
        <v>355.25489649999997</v>
      </c>
      <c r="C1000">
        <v>489.92557657999998</v>
      </c>
    </row>
    <row r="1001" spans="1:3" x14ac:dyDescent="0.25">
      <c r="B1001">
        <v>353.99514023</v>
      </c>
      <c r="C1001">
        <v>491.3070093</v>
      </c>
    </row>
    <row r="1002" spans="1:3" x14ac:dyDescent="0.25">
      <c r="B1002">
        <v>354.36654198999997</v>
      </c>
      <c r="C1002">
        <v>492.26015529</v>
      </c>
    </row>
    <row r="1003" spans="1:3" x14ac:dyDescent="0.25">
      <c r="B1003">
        <v>353.86596176</v>
      </c>
      <c r="C1003">
        <v>491.12103744000001</v>
      </c>
    </row>
    <row r="1004" spans="1:3" x14ac:dyDescent="0.25">
      <c r="B1004">
        <v>355.45823488000002</v>
      </c>
      <c r="C1004">
        <v>492.13825127000001</v>
      </c>
    </row>
    <row r="1005" spans="1:3" x14ac:dyDescent="0.25">
      <c r="A1005">
        <v>2012</v>
      </c>
      <c r="B1005">
        <v>355.86789980999998</v>
      </c>
      <c r="C1005">
        <v>493.89601726000001</v>
      </c>
    </row>
    <row r="1006" spans="1:3" x14ac:dyDescent="0.25">
      <c r="B1006">
        <v>356.08057449</v>
      </c>
      <c r="C1006">
        <v>492.29873945000003</v>
      </c>
    </row>
    <row r="1007" spans="1:3" x14ac:dyDescent="0.25">
      <c r="B1007">
        <v>356.47389716999999</v>
      </c>
      <c r="C1007">
        <v>492.9567821</v>
      </c>
    </row>
    <row r="1008" spans="1:3" x14ac:dyDescent="0.25">
      <c r="B1008">
        <v>355.29879717</v>
      </c>
      <c r="C1008">
        <v>492.67743947000002</v>
      </c>
    </row>
    <row r="1009" spans="2:3" x14ac:dyDescent="0.25">
      <c r="B1009">
        <v>354.29821580999999</v>
      </c>
      <c r="C1009">
        <v>493.40735659000001</v>
      </c>
    </row>
    <row r="1010" spans="2:3" x14ac:dyDescent="0.25">
      <c r="B1010">
        <v>354.28475208999998</v>
      </c>
      <c r="C1010">
        <v>492.73353476</v>
      </c>
    </row>
    <row r="1011" spans="2:3" x14ac:dyDescent="0.25">
      <c r="B1011">
        <v>354.27984450999998</v>
      </c>
      <c r="C1011">
        <v>494.39943269000003</v>
      </c>
    </row>
    <row r="1012" spans="2:3" x14ac:dyDescent="0.25">
      <c r="B1012">
        <v>354.67952292000001</v>
      </c>
      <c r="C1012">
        <v>494.58765031000001</v>
      </c>
    </row>
    <row r="1013" spans="2:3" x14ac:dyDescent="0.25">
      <c r="B1013">
        <v>355.77040001</v>
      </c>
      <c r="C1013">
        <v>494.85027765000001</v>
      </c>
    </row>
    <row r="1014" spans="2:3" x14ac:dyDescent="0.25">
      <c r="B1014">
        <v>356.53402354999997</v>
      </c>
      <c r="C1014">
        <v>496.32855733000002</v>
      </c>
    </row>
    <row r="1015" spans="2:3" x14ac:dyDescent="0.25">
      <c r="B1015">
        <v>356.56536460000001</v>
      </c>
      <c r="C1015">
        <v>496.80223316000001</v>
      </c>
    </row>
    <row r="1016" spans="2:3" x14ac:dyDescent="0.25">
      <c r="B1016">
        <v>355.97973137999998</v>
      </c>
      <c r="C1016">
        <v>494.88749816000001</v>
      </c>
    </row>
    <row r="1017" spans="2:3" x14ac:dyDescent="0.25">
      <c r="B1017">
        <v>356.16885586000001</v>
      </c>
      <c r="C1017">
        <v>496.14491605000001</v>
      </c>
    </row>
    <row r="1018" spans="2:3" x14ac:dyDescent="0.25">
      <c r="B1018">
        <v>355.80238226</v>
      </c>
      <c r="C1018">
        <v>496.69781253999997</v>
      </c>
    </row>
    <row r="1019" spans="2:3" x14ac:dyDescent="0.25">
      <c r="B1019">
        <v>355.79414622000002</v>
      </c>
      <c r="C1019">
        <v>498.53949376000003</v>
      </c>
    </row>
    <row r="1020" spans="2:3" x14ac:dyDescent="0.25">
      <c r="B1020">
        <v>354.98504215000003</v>
      </c>
      <c r="C1020">
        <v>499.05774366999998</v>
      </c>
    </row>
    <row r="1021" spans="2:3" x14ac:dyDescent="0.25">
      <c r="B1021">
        <v>354.62882655999999</v>
      </c>
      <c r="C1021">
        <v>499.90684944999998</v>
      </c>
    </row>
    <row r="1022" spans="2:3" x14ac:dyDescent="0.25">
      <c r="B1022">
        <v>355.09425965000003</v>
      </c>
      <c r="C1022">
        <v>498.52001024999998</v>
      </c>
    </row>
    <row r="1023" spans="2:3" x14ac:dyDescent="0.25">
      <c r="B1023">
        <v>355.57283740999998</v>
      </c>
      <c r="C1023">
        <v>497.54702895000003</v>
      </c>
    </row>
    <row r="1024" spans="2:3" x14ac:dyDescent="0.25">
      <c r="B1024">
        <v>356.50586765000003</v>
      </c>
      <c r="C1024">
        <v>497.62959841000003</v>
      </c>
    </row>
    <row r="1025" spans="2:3" x14ac:dyDescent="0.25">
      <c r="B1025">
        <v>356.67785454</v>
      </c>
      <c r="C1025">
        <v>496.79853816000002</v>
      </c>
    </row>
    <row r="1026" spans="2:3" x14ac:dyDescent="0.25">
      <c r="B1026">
        <v>355.71832885999999</v>
      </c>
      <c r="C1026">
        <v>496.38131585000002</v>
      </c>
    </row>
    <row r="1027" spans="2:3" x14ac:dyDescent="0.25">
      <c r="B1027">
        <v>355.67563472000001</v>
      </c>
      <c r="C1027">
        <v>496.18394792999999</v>
      </c>
    </row>
    <row r="1028" spans="2:3" x14ac:dyDescent="0.25">
      <c r="B1028">
        <v>355.85769369000002</v>
      </c>
      <c r="C1028">
        <v>497.53258582000001</v>
      </c>
    </row>
    <row r="1029" spans="2:3" x14ac:dyDescent="0.25">
      <c r="B1029">
        <v>355.67376832999997</v>
      </c>
      <c r="C1029">
        <v>496.96472854000001</v>
      </c>
    </row>
    <row r="1030" spans="2:3" x14ac:dyDescent="0.25">
      <c r="B1030">
        <v>356.04434530999998</v>
      </c>
      <c r="C1030">
        <v>496.09187849</v>
      </c>
    </row>
    <row r="1031" spans="2:3" x14ac:dyDescent="0.25">
      <c r="B1031">
        <v>355.87367828999999</v>
      </c>
      <c r="C1031">
        <v>496.16822083</v>
      </c>
    </row>
    <row r="1032" spans="2:3" x14ac:dyDescent="0.25">
      <c r="B1032">
        <v>356.04543063</v>
      </c>
      <c r="C1032">
        <v>495.80294120000002</v>
      </c>
    </row>
    <row r="1033" spans="2:3" x14ac:dyDescent="0.25">
      <c r="B1033">
        <v>357.19182524000001</v>
      </c>
      <c r="C1033">
        <v>496.28453944</v>
      </c>
    </row>
    <row r="1034" spans="2:3" x14ac:dyDescent="0.25">
      <c r="B1034">
        <v>356.73081624000002</v>
      </c>
      <c r="C1034">
        <v>497.10950231999999</v>
      </c>
    </row>
    <row r="1035" spans="2:3" x14ac:dyDescent="0.25">
      <c r="B1035">
        <v>356.80343413999998</v>
      </c>
      <c r="C1035">
        <v>495.43158786999999</v>
      </c>
    </row>
    <row r="1036" spans="2:3" x14ac:dyDescent="0.25">
      <c r="B1036">
        <v>358.01863498</v>
      </c>
      <c r="C1036">
        <v>495.14215931000001</v>
      </c>
    </row>
    <row r="1037" spans="2:3" x14ac:dyDescent="0.25">
      <c r="B1037">
        <v>359.13081942999997</v>
      </c>
      <c r="C1037">
        <v>493.12728335999998</v>
      </c>
    </row>
    <row r="1038" spans="2:3" x14ac:dyDescent="0.25">
      <c r="B1038">
        <v>360.15314089999998</v>
      </c>
      <c r="C1038">
        <v>492.86131332000002</v>
      </c>
    </row>
    <row r="1039" spans="2:3" x14ac:dyDescent="0.25">
      <c r="B1039">
        <v>360.94707273</v>
      </c>
      <c r="C1039">
        <v>492.97884578999998</v>
      </c>
    </row>
    <row r="1040" spans="2:3" x14ac:dyDescent="0.25">
      <c r="B1040">
        <v>362.49946597000002</v>
      </c>
      <c r="C1040">
        <v>493.94242045999999</v>
      </c>
    </row>
    <row r="1041" spans="2:3" x14ac:dyDescent="0.25">
      <c r="B1041">
        <v>362.02882006999999</v>
      </c>
      <c r="C1041">
        <v>493.16029400000002</v>
      </c>
    </row>
    <row r="1042" spans="2:3" x14ac:dyDescent="0.25">
      <c r="B1042">
        <v>362.85331064000002</v>
      </c>
      <c r="C1042">
        <v>494.21599148000001</v>
      </c>
    </row>
    <row r="1043" spans="2:3" x14ac:dyDescent="0.25">
      <c r="B1043">
        <v>364.09798790999997</v>
      </c>
      <c r="C1043">
        <v>490.73014549999999</v>
      </c>
    </row>
    <row r="1044" spans="2:3" x14ac:dyDescent="0.25">
      <c r="B1044">
        <v>362.71599418</v>
      </c>
      <c r="C1044">
        <v>490.74728126000002</v>
      </c>
    </row>
    <row r="1045" spans="2:3" x14ac:dyDescent="0.25">
      <c r="B1045">
        <v>362.90247195000001</v>
      </c>
      <c r="C1045">
        <v>489.95411025999999</v>
      </c>
    </row>
    <row r="1046" spans="2:3" x14ac:dyDescent="0.25">
      <c r="B1046">
        <v>362.73370172</v>
      </c>
      <c r="C1046">
        <v>490.82342471999999</v>
      </c>
    </row>
    <row r="1047" spans="2:3" x14ac:dyDescent="0.25">
      <c r="B1047">
        <v>361.52912442000002</v>
      </c>
      <c r="C1047">
        <v>489.17706701999998</v>
      </c>
    </row>
    <row r="1048" spans="2:3" x14ac:dyDescent="0.25">
      <c r="B1048">
        <v>361.34406274000003</v>
      </c>
      <c r="C1048">
        <v>488.64046976999998</v>
      </c>
    </row>
    <row r="1049" spans="2:3" x14ac:dyDescent="0.25">
      <c r="B1049">
        <v>362.31795677000002</v>
      </c>
      <c r="C1049">
        <v>487.57468667000001</v>
      </c>
    </row>
    <row r="1050" spans="2:3" x14ac:dyDescent="0.25">
      <c r="B1050">
        <v>363.88902984999999</v>
      </c>
      <c r="C1050">
        <v>488.87802226999997</v>
      </c>
    </row>
    <row r="1051" spans="2:3" x14ac:dyDescent="0.25">
      <c r="B1051">
        <v>364.39823104999999</v>
      </c>
      <c r="C1051">
        <v>486.85145864999998</v>
      </c>
    </row>
    <row r="1052" spans="2:3" x14ac:dyDescent="0.25">
      <c r="B1052">
        <v>366.53187027000001</v>
      </c>
      <c r="C1052">
        <v>488.29705906999999</v>
      </c>
    </row>
    <row r="1053" spans="2:3" x14ac:dyDescent="0.25">
      <c r="B1053">
        <v>366.35947527000002</v>
      </c>
      <c r="C1053">
        <v>486.38626894999999</v>
      </c>
    </row>
    <row r="1054" spans="2:3" x14ac:dyDescent="0.25">
      <c r="B1054">
        <v>365.15676134</v>
      </c>
      <c r="C1054">
        <v>486.69782774999999</v>
      </c>
    </row>
    <row r="1055" spans="2:3" x14ac:dyDescent="0.25">
      <c r="B1055">
        <v>366.47841883000001</v>
      </c>
      <c r="C1055">
        <v>483.93669398999998</v>
      </c>
    </row>
    <row r="1056" spans="2:3" x14ac:dyDescent="0.25">
      <c r="B1056">
        <v>366.73759572</v>
      </c>
      <c r="C1056">
        <v>483.9821432</v>
      </c>
    </row>
    <row r="1057" spans="2:3" x14ac:dyDescent="0.25">
      <c r="B1057">
        <v>368.38120773000003</v>
      </c>
      <c r="C1057">
        <v>484.58488168999997</v>
      </c>
    </row>
    <row r="1058" spans="2:3" x14ac:dyDescent="0.25">
      <c r="B1058">
        <v>367.71697857999999</v>
      </c>
      <c r="C1058">
        <v>480.30979359000003</v>
      </c>
    </row>
    <row r="1059" spans="2:3" x14ac:dyDescent="0.25">
      <c r="B1059">
        <v>367.05277023000002</v>
      </c>
      <c r="C1059">
        <v>479.75532856000001</v>
      </c>
    </row>
    <row r="1060" spans="2:3" x14ac:dyDescent="0.25">
      <c r="B1060">
        <v>366.19071113000001</v>
      </c>
      <c r="C1060">
        <v>482.68907897000003</v>
      </c>
    </row>
    <row r="1061" spans="2:3" x14ac:dyDescent="0.25">
      <c r="B1061">
        <v>365.97057824000001</v>
      </c>
      <c r="C1061">
        <v>484.21482513000001</v>
      </c>
    </row>
    <row r="1062" spans="2:3" x14ac:dyDescent="0.25">
      <c r="B1062">
        <v>366.42468192000001</v>
      </c>
      <c r="C1062">
        <v>487.06306662999998</v>
      </c>
    </row>
    <row r="1063" spans="2:3" x14ac:dyDescent="0.25">
      <c r="B1063">
        <v>365.06715751000002</v>
      </c>
      <c r="C1063">
        <v>488.38514113000002</v>
      </c>
    </row>
    <row r="1064" spans="2:3" x14ac:dyDescent="0.25">
      <c r="B1064">
        <v>364.22207791</v>
      </c>
      <c r="C1064">
        <v>489.19666002999998</v>
      </c>
    </row>
    <row r="1065" spans="2:3" x14ac:dyDescent="0.25">
      <c r="B1065">
        <v>364.85509323999997</v>
      </c>
      <c r="C1065">
        <v>489.93652694000002</v>
      </c>
    </row>
    <row r="1066" spans="2:3" x14ac:dyDescent="0.25">
      <c r="B1066">
        <v>365.02772263000003</v>
      </c>
      <c r="C1066">
        <v>488.40127037000002</v>
      </c>
    </row>
    <row r="1067" spans="2:3" x14ac:dyDescent="0.25">
      <c r="B1067">
        <v>366.10631543</v>
      </c>
      <c r="C1067">
        <v>489.84052317999999</v>
      </c>
    </row>
    <row r="1068" spans="2:3" x14ac:dyDescent="0.25">
      <c r="B1068">
        <v>365.35313757</v>
      </c>
      <c r="C1068">
        <v>487.56904427000001</v>
      </c>
    </row>
    <row r="1069" spans="2:3" x14ac:dyDescent="0.25">
      <c r="B1069">
        <v>365.41302707</v>
      </c>
      <c r="C1069">
        <v>487.28003805999998</v>
      </c>
    </row>
    <row r="1070" spans="2:3" x14ac:dyDescent="0.25">
      <c r="B1070">
        <v>364.94843180999999</v>
      </c>
      <c r="C1070">
        <v>487.52604265999997</v>
      </c>
    </row>
    <row r="1071" spans="2:3" x14ac:dyDescent="0.25">
      <c r="B1071">
        <v>365.47454818</v>
      </c>
      <c r="C1071">
        <v>488.16703826000003</v>
      </c>
    </row>
    <row r="1072" spans="2:3" x14ac:dyDescent="0.25">
      <c r="B1072">
        <v>364.81861261</v>
      </c>
      <c r="C1072">
        <v>488.46965403000002</v>
      </c>
    </row>
    <row r="1073" spans="2:3" x14ac:dyDescent="0.25">
      <c r="B1073">
        <v>364.46643538000001</v>
      </c>
      <c r="C1073">
        <v>489.36758003</v>
      </c>
    </row>
    <row r="1074" spans="2:3" x14ac:dyDescent="0.25">
      <c r="B1074">
        <v>363.68087915000001</v>
      </c>
      <c r="C1074">
        <v>490.60957586000001</v>
      </c>
    </row>
    <row r="1075" spans="2:3" x14ac:dyDescent="0.25">
      <c r="B1075">
        <v>364.98838466000001</v>
      </c>
      <c r="C1075">
        <v>491.08994834999999</v>
      </c>
    </row>
    <row r="1076" spans="2:3" x14ac:dyDescent="0.25">
      <c r="B1076">
        <v>366.29228924</v>
      </c>
      <c r="C1076">
        <v>491.21521339999998</v>
      </c>
    </row>
    <row r="1077" spans="2:3" x14ac:dyDescent="0.25">
      <c r="B1077">
        <v>366.83110445</v>
      </c>
      <c r="C1077">
        <v>491.92129463999999</v>
      </c>
    </row>
    <row r="1078" spans="2:3" x14ac:dyDescent="0.25">
      <c r="B1078">
        <v>368.59205563</v>
      </c>
      <c r="C1078">
        <v>494.33325736</v>
      </c>
    </row>
    <row r="1079" spans="2:3" x14ac:dyDescent="0.25">
      <c r="B1079">
        <v>369.07513015000001</v>
      </c>
      <c r="C1079">
        <v>496.12295133999999</v>
      </c>
    </row>
    <row r="1080" spans="2:3" x14ac:dyDescent="0.25">
      <c r="B1080">
        <v>369.17740990999999</v>
      </c>
      <c r="C1080">
        <v>494.62290992999999</v>
      </c>
    </row>
    <row r="1081" spans="2:3" x14ac:dyDescent="0.25">
      <c r="B1081">
        <v>369.11978568000001</v>
      </c>
      <c r="C1081">
        <v>494.22277658000002</v>
      </c>
    </row>
    <row r="1082" spans="2:3" x14ac:dyDescent="0.25">
      <c r="B1082">
        <v>370.82162727000002</v>
      </c>
      <c r="C1082">
        <v>493.20616068999999</v>
      </c>
    </row>
    <row r="1083" spans="2:3" x14ac:dyDescent="0.25">
      <c r="B1083">
        <v>372.35433491999999</v>
      </c>
      <c r="C1083">
        <v>492.80618081</v>
      </c>
    </row>
    <row r="1084" spans="2:3" x14ac:dyDescent="0.25">
      <c r="B1084">
        <v>372.27651988999997</v>
      </c>
      <c r="C1084">
        <v>494.08234106999998</v>
      </c>
    </row>
    <row r="1085" spans="2:3" x14ac:dyDescent="0.25">
      <c r="B1085">
        <v>371.74824111999999</v>
      </c>
      <c r="C1085">
        <v>494.85177970000001</v>
      </c>
    </row>
    <row r="1086" spans="2:3" x14ac:dyDescent="0.25">
      <c r="B1086">
        <v>371.07046738000003</v>
      </c>
      <c r="C1086">
        <v>492.86578281999999</v>
      </c>
    </row>
    <row r="1087" spans="2:3" x14ac:dyDescent="0.25">
      <c r="B1087">
        <v>371.74142488000001</v>
      </c>
      <c r="C1087">
        <v>494.19159661999998</v>
      </c>
    </row>
    <row r="1088" spans="2:3" x14ac:dyDescent="0.25">
      <c r="B1088">
        <v>371.89787876999998</v>
      </c>
      <c r="C1088">
        <v>492.27671791</v>
      </c>
    </row>
    <row r="1089" spans="2:3" x14ac:dyDescent="0.25">
      <c r="B1089">
        <v>372.46043191000001</v>
      </c>
      <c r="C1089">
        <v>491.83038699000002</v>
      </c>
    </row>
    <row r="1090" spans="2:3" x14ac:dyDescent="0.25">
      <c r="B1090">
        <v>371.21925334999997</v>
      </c>
      <c r="C1090">
        <v>494.00279419999998</v>
      </c>
    </row>
    <row r="1091" spans="2:3" x14ac:dyDescent="0.25">
      <c r="B1091">
        <v>372.12169203000002</v>
      </c>
      <c r="C1091">
        <v>496.33797163000003</v>
      </c>
    </row>
    <row r="1092" spans="2:3" x14ac:dyDescent="0.25">
      <c r="B1092">
        <v>372.96863722000001</v>
      </c>
      <c r="C1092">
        <v>498.13997747000002</v>
      </c>
    </row>
    <row r="1093" spans="2:3" x14ac:dyDescent="0.25">
      <c r="B1093">
        <v>372.26671756000002</v>
      </c>
      <c r="C1093">
        <v>496.76584689999999</v>
      </c>
    </row>
    <row r="1094" spans="2:3" x14ac:dyDescent="0.25">
      <c r="B1094">
        <v>372.32448436999999</v>
      </c>
      <c r="C1094">
        <v>496.63292024999998</v>
      </c>
    </row>
    <row r="1095" spans="2:3" x14ac:dyDescent="0.25">
      <c r="B1095">
        <v>373.72161790000001</v>
      </c>
      <c r="C1095">
        <v>498.99668109999999</v>
      </c>
    </row>
    <row r="1096" spans="2:3" x14ac:dyDescent="0.25">
      <c r="B1096">
        <v>376.10669309999997</v>
      </c>
      <c r="C1096">
        <v>499.42631697000002</v>
      </c>
    </row>
    <row r="1097" spans="2:3" x14ac:dyDescent="0.25">
      <c r="B1097">
        <v>376.48583563</v>
      </c>
      <c r="C1097">
        <v>498.24655884999999</v>
      </c>
    </row>
    <row r="1098" spans="2:3" x14ac:dyDescent="0.25">
      <c r="B1098">
        <v>377.05759074000002</v>
      </c>
      <c r="C1098">
        <v>498.88030968999999</v>
      </c>
    </row>
    <row r="1099" spans="2:3" x14ac:dyDescent="0.25">
      <c r="B1099">
        <v>377.64171039000001</v>
      </c>
      <c r="C1099">
        <v>500.4887109</v>
      </c>
    </row>
    <row r="1100" spans="2:3" x14ac:dyDescent="0.25">
      <c r="B1100">
        <v>377.22750014000002</v>
      </c>
      <c r="C1100">
        <v>499.79041960000001</v>
      </c>
    </row>
    <row r="1101" spans="2:3" x14ac:dyDescent="0.25">
      <c r="B1101">
        <v>376.87385429</v>
      </c>
      <c r="C1101">
        <v>501.93190041000003</v>
      </c>
    </row>
    <row r="1102" spans="2:3" x14ac:dyDescent="0.25">
      <c r="B1102">
        <v>376.5950694</v>
      </c>
      <c r="C1102">
        <v>500.94422852000002</v>
      </c>
    </row>
    <row r="1103" spans="2:3" x14ac:dyDescent="0.25">
      <c r="B1103">
        <v>376.51425023000002</v>
      </c>
      <c r="C1103">
        <v>502.26200490000002</v>
      </c>
    </row>
    <row r="1104" spans="2:3" x14ac:dyDescent="0.25">
      <c r="B1104">
        <v>377.14740862000002</v>
      </c>
      <c r="C1104">
        <v>500.72432082</v>
      </c>
    </row>
    <row r="1105" spans="2:3" x14ac:dyDescent="0.25">
      <c r="B1105">
        <v>377.87491596000001</v>
      </c>
      <c r="C1105">
        <v>500.19996777</v>
      </c>
    </row>
    <row r="1106" spans="2:3" x14ac:dyDescent="0.25">
      <c r="B1106">
        <v>376.47961916000003</v>
      </c>
      <c r="C1106">
        <v>499.43126632000002</v>
      </c>
    </row>
    <row r="1107" spans="2:3" x14ac:dyDescent="0.25">
      <c r="B1107">
        <v>375.40465028</v>
      </c>
      <c r="C1107">
        <v>499.99540265000002</v>
      </c>
    </row>
    <row r="1108" spans="2:3" x14ac:dyDescent="0.25">
      <c r="B1108">
        <v>375.40207928000001</v>
      </c>
      <c r="C1108">
        <v>500.35008436999999</v>
      </c>
    </row>
    <row r="1109" spans="2:3" x14ac:dyDescent="0.25">
      <c r="B1109">
        <v>374.02868394000001</v>
      </c>
      <c r="C1109">
        <v>499.04304084</v>
      </c>
    </row>
    <row r="1110" spans="2:3" x14ac:dyDescent="0.25">
      <c r="B1110">
        <v>373.71148178999999</v>
      </c>
      <c r="C1110">
        <v>499.72255272000001</v>
      </c>
    </row>
    <row r="1111" spans="2:3" x14ac:dyDescent="0.25">
      <c r="B1111">
        <v>376.18183729999998</v>
      </c>
      <c r="C1111">
        <v>499.79591871999997</v>
      </c>
    </row>
    <row r="1112" spans="2:3" x14ac:dyDescent="0.25">
      <c r="B1112">
        <v>375.82145388999999</v>
      </c>
      <c r="C1112">
        <v>499.97623678999997</v>
      </c>
    </row>
    <row r="1113" spans="2:3" x14ac:dyDescent="0.25">
      <c r="B1113">
        <v>376.02193210000001</v>
      </c>
      <c r="C1113">
        <v>499.26655413999998</v>
      </c>
    </row>
    <row r="1114" spans="2:3" x14ac:dyDescent="0.25">
      <c r="B1114">
        <v>376.51968282000001</v>
      </c>
      <c r="C1114">
        <v>501.58603197000002</v>
      </c>
    </row>
    <row r="1115" spans="2:3" x14ac:dyDescent="0.25">
      <c r="B1115">
        <v>376.48696297999999</v>
      </c>
      <c r="C1115">
        <v>501.79613269999999</v>
      </c>
    </row>
    <row r="1116" spans="2:3" x14ac:dyDescent="0.25">
      <c r="B1116">
        <v>376.60914012000001</v>
      </c>
      <c r="C1116">
        <v>501.27424051999998</v>
      </c>
    </row>
    <row r="1117" spans="2:3" x14ac:dyDescent="0.25">
      <c r="B1117">
        <v>375.82388553999999</v>
      </c>
      <c r="C1117">
        <v>502.95209317000001</v>
      </c>
    </row>
    <row r="1118" spans="2:3" x14ac:dyDescent="0.25">
      <c r="B1118">
        <v>375.74980238000001</v>
      </c>
      <c r="C1118">
        <v>501.00262200999998</v>
      </c>
    </row>
    <row r="1119" spans="2:3" x14ac:dyDescent="0.25">
      <c r="B1119">
        <v>375.60871780999997</v>
      </c>
      <c r="C1119">
        <v>500.82129630999998</v>
      </c>
    </row>
    <row r="1120" spans="2:3" x14ac:dyDescent="0.25">
      <c r="B1120">
        <v>379.13825221000002</v>
      </c>
      <c r="C1120">
        <v>500.5493563</v>
      </c>
    </row>
    <row r="1121" spans="2:3" x14ac:dyDescent="0.25">
      <c r="B1121">
        <v>379.95999180000001</v>
      </c>
      <c r="C1121">
        <v>502.24295716</v>
      </c>
    </row>
    <row r="1122" spans="2:3" x14ac:dyDescent="0.25">
      <c r="B1122">
        <v>377.63940898999999</v>
      </c>
      <c r="C1122">
        <v>501.07614416000001</v>
      </c>
    </row>
    <row r="1123" spans="2:3" x14ac:dyDescent="0.25">
      <c r="B1123">
        <v>376.92751537999999</v>
      </c>
      <c r="C1123">
        <v>501.69988842999999</v>
      </c>
    </row>
    <row r="1124" spans="2:3" x14ac:dyDescent="0.25">
      <c r="B1124">
        <v>376.88447413</v>
      </c>
      <c r="C1124">
        <v>502.10076340000001</v>
      </c>
    </row>
    <row r="1125" spans="2:3" x14ac:dyDescent="0.25">
      <c r="B1125">
        <v>376.53481168000002</v>
      </c>
      <c r="C1125">
        <v>500.86327963999997</v>
      </c>
    </row>
    <row r="1126" spans="2:3" x14ac:dyDescent="0.25">
      <c r="B1126">
        <v>376.68814032</v>
      </c>
      <c r="C1126">
        <v>500.14138100000002</v>
      </c>
    </row>
    <row r="1127" spans="2:3" x14ac:dyDescent="0.25">
      <c r="B1127">
        <v>377.77702250999999</v>
      </c>
      <c r="C1127">
        <v>501.31721811</v>
      </c>
    </row>
    <row r="1128" spans="2:3" x14ac:dyDescent="0.25">
      <c r="B1128">
        <v>376.93569716000002</v>
      </c>
      <c r="C1128">
        <v>500.98662839000002</v>
      </c>
    </row>
    <row r="1129" spans="2:3" x14ac:dyDescent="0.25">
      <c r="B1129">
        <v>377.18751966999997</v>
      </c>
      <c r="C1129">
        <v>499.89913895000001</v>
      </c>
    </row>
    <row r="1130" spans="2:3" x14ac:dyDescent="0.25">
      <c r="B1130">
        <v>377.43382889999998</v>
      </c>
      <c r="C1130">
        <v>500.44575921000001</v>
      </c>
    </row>
    <row r="1131" spans="2:3" x14ac:dyDescent="0.25">
      <c r="B1131">
        <v>378.31755514000002</v>
      </c>
      <c r="C1131">
        <v>501.42566133000003</v>
      </c>
    </row>
    <row r="1132" spans="2:3" x14ac:dyDescent="0.25">
      <c r="B1132">
        <v>377.97776511000001</v>
      </c>
      <c r="C1132">
        <v>501.00775593999998</v>
      </c>
    </row>
    <row r="1133" spans="2:3" x14ac:dyDescent="0.25">
      <c r="B1133">
        <v>378.63105163</v>
      </c>
      <c r="C1133">
        <v>500.66997641</v>
      </c>
    </row>
    <row r="1134" spans="2:3" x14ac:dyDescent="0.25">
      <c r="B1134">
        <v>379.2704382</v>
      </c>
      <c r="C1134">
        <v>502.34484956</v>
      </c>
    </row>
    <row r="1135" spans="2:3" x14ac:dyDescent="0.25">
      <c r="B1135">
        <v>379.60845913000003</v>
      </c>
      <c r="C1135">
        <v>502.53719537000001</v>
      </c>
    </row>
    <row r="1136" spans="2:3" x14ac:dyDescent="0.25">
      <c r="B1136">
        <v>380.16716934999999</v>
      </c>
      <c r="C1136">
        <v>502.28314669000002</v>
      </c>
    </row>
    <row r="1137" spans="2:3" x14ac:dyDescent="0.25">
      <c r="B1137">
        <v>379.58757711999999</v>
      </c>
      <c r="C1137">
        <v>503.37416769999999</v>
      </c>
    </row>
    <row r="1138" spans="2:3" x14ac:dyDescent="0.25">
      <c r="B1138">
        <v>379.71880014999999</v>
      </c>
      <c r="C1138">
        <v>503.00901087</v>
      </c>
    </row>
    <row r="1139" spans="2:3" x14ac:dyDescent="0.25">
      <c r="B1139">
        <v>379.82074160000002</v>
      </c>
      <c r="C1139">
        <v>503.39102774999998</v>
      </c>
    </row>
    <row r="1140" spans="2:3" x14ac:dyDescent="0.25">
      <c r="B1140">
        <v>379.69101884999998</v>
      </c>
      <c r="C1140">
        <v>502.29110459999998</v>
      </c>
    </row>
    <row r="1141" spans="2:3" x14ac:dyDescent="0.25">
      <c r="B1141">
        <v>380.80892073000001</v>
      </c>
      <c r="C1141">
        <v>502.84893550999999</v>
      </c>
    </row>
    <row r="1142" spans="2:3" x14ac:dyDescent="0.25">
      <c r="B1142">
        <v>381.01006885999999</v>
      </c>
      <c r="C1142">
        <v>503.11808250000001</v>
      </c>
    </row>
    <row r="1143" spans="2:3" x14ac:dyDescent="0.25">
      <c r="B1143">
        <v>382.40561802000002</v>
      </c>
      <c r="C1143">
        <v>502.71510317000002</v>
      </c>
    </row>
    <row r="1144" spans="2:3" x14ac:dyDescent="0.25">
      <c r="B1144">
        <v>382.71841755999998</v>
      </c>
      <c r="C1144">
        <v>504.19902607</v>
      </c>
    </row>
    <row r="1145" spans="2:3" x14ac:dyDescent="0.25">
      <c r="B1145">
        <v>383.02727736000003</v>
      </c>
      <c r="C1145">
        <v>503.09933468999998</v>
      </c>
    </row>
    <row r="1146" spans="2:3" x14ac:dyDescent="0.25">
      <c r="B1146">
        <v>382.76097357999998</v>
      </c>
      <c r="C1146">
        <v>503.36166308999998</v>
      </c>
    </row>
    <row r="1147" spans="2:3" x14ac:dyDescent="0.25">
      <c r="B1147">
        <v>382.59502209999999</v>
      </c>
      <c r="C1147">
        <v>504.48137125</v>
      </c>
    </row>
    <row r="1148" spans="2:3" x14ac:dyDescent="0.25">
      <c r="B1148">
        <v>381.86926074000002</v>
      </c>
      <c r="C1148">
        <v>503.74797982000001</v>
      </c>
    </row>
    <row r="1149" spans="2:3" x14ac:dyDescent="0.25">
      <c r="B1149">
        <v>382.34469439999998</v>
      </c>
      <c r="C1149">
        <v>503.74061424000001</v>
      </c>
    </row>
    <row r="1150" spans="2:3" x14ac:dyDescent="0.25">
      <c r="B1150">
        <v>382.20286791000001</v>
      </c>
      <c r="C1150">
        <v>503.00033186000002</v>
      </c>
    </row>
    <row r="1151" spans="2:3" x14ac:dyDescent="0.25">
      <c r="B1151">
        <v>382.40011643999998</v>
      </c>
      <c r="C1151">
        <v>503.04697023</v>
      </c>
    </row>
    <row r="1152" spans="2:3" x14ac:dyDescent="0.25">
      <c r="B1152">
        <v>383.00635444</v>
      </c>
      <c r="C1152">
        <v>502.84247868</v>
      </c>
    </row>
    <row r="1153" spans="2:3" x14ac:dyDescent="0.25">
      <c r="B1153">
        <v>382.40890225999999</v>
      </c>
      <c r="C1153">
        <v>503.63764422999998</v>
      </c>
    </row>
    <row r="1154" spans="2:3" x14ac:dyDescent="0.25">
      <c r="B1154">
        <v>383.62362096999999</v>
      </c>
      <c r="C1154">
        <v>503.57700992000002</v>
      </c>
    </row>
    <row r="1155" spans="2:3" x14ac:dyDescent="0.25">
      <c r="B1155">
        <v>383.45024862000002</v>
      </c>
      <c r="C1155">
        <v>502.81802858999998</v>
      </c>
    </row>
    <row r="1156" spans="2:3" x14ac:dyDescent="0.25">
      <c r="B1156">
        <v>384.69789560999999</v>
      </c>
      <c r="C1156">
        <v>501.67437776999998</v>
      </c>
    </row>
    <row r="1157" spans="2:3" x14ac:dyDescent="0.25">
      <c r="B1157">
        <v>384.41009924999997</v>
      </c>
      <c r="C1157">
        <v>498.95302297000001</v>
      </c>
    </row>
    <row r="1158" spans="2:3" x14ac:dyDescent="0.25">
      <c r="B1158">
        <v>383.98846928</v>
      </c>
      <c r="C1158">
        <v>498.83884157</v>
      </c>
    </row>
    <row r="1159" spans="2:3" x14ac:dyDescent="0.25">
      <c r="B1159">
        <v>385.30805336999998</v>
      </c>
      <c r="C1159">
        <v>500.42037563999997</v>
      </c>
    </row>
    <row r="1160" spans="2:3" x14ac:dyDescent="0.25">
      <c r="B1160">
        <v>386.02026923</v>
      </c>
      <c r="C1160">
        <v>501.88061319000002</v>
      </c>
    </row>
    <row r="1161" spans="2:3" x14ac:dyDescent="0.25">
      <c r="B1161">
        <v>387.2362976</v>
      </c>
      <c r="C1161">
        <v>502.8575386</v>
      </c>
    </row>
    <row r="1162" spans="2:3" x14ac:dyDescent="0.25">
      <c r="B1162">
        <v>386.65594829999998</v>
      </c>
      <c r="C1162">
        <v>501.14477479999999</v>
      </c>
    </row>
    <row r="1163" spans="2:3" x14ac:dyDescent="0.25">
      <c r="B1163">
        <v>388.72142163149999</v>
      </c>
      <c r="C1163">
        <v>502.1215594578</v>
      </c>
    </row>
    <row r="1164" spans="2:3" x14ac:dyDescent="0.25">
      <c r="B1164">
        <v>388.240543436</v>
      </c>
      <c r="C1164">
        <v>502.20302632369999</v>
      </c>
    </row>
    <row r="1165" spans="2:3" x14ac:dyDescent="0.25">
      <c r="B1165">
        <v>388.24966650869999</v>
      </c>
      <c r="C1165">
        <v>500.70031022410001</v>
      </c>
    </row>
    <row r="1166" spans="2:3" x14ac:dyDescent="0.25">
      <c r="B1166">
        <v>387.67348221750001</v>
      </c>
      <c r="C1166">
        <v>497.32825238800001</v>
      </c>
    </row>
    <row r="1167" spans="2:3" x14ac:dyDescent="0.25">
      <c r="B1167">
        <v>387.73119695079998</v>
      </c>
      <c r="C1167">
        <v>498.00038851959999</v>
      </c>
    </row>
    <row r="1168" spans="2:3" x14ac:dyDescent="0.25">
      <c r="B1168">
        <v>385.73561138140002</v>
      </c>
      <c r="C1168">
        <v>495.9214133136</v>
      </c>
    </row>
    <row r="1169" spans="2:3" x14ac:dyDescent="0.25">
      <c r="B1169">
        <v>385.76547823610002</v>
      </c>
      <c r="C1169">
        <v>499.40534373650001</v>
      </c>
    </row>
    <row r="1170" spans="2:3" x14ac:dyDescent="0.25">
      <c r="B1170">
        <v>386.5376296375</v>
      </c>
      <c r="C1170">
        <v>498.78328024400003</v>
      </c>
    </row>
    <row r="1171" spans="2:3" x14ac:dyDescent="0.25">
      <c r="B1171">
        <v>385.49704494679997</v>
      </c>
      <c r="C1171">
        <v>493.52737753119999</v>
      </c>
    </row>
    <row r="1172" spans="2:3" x14ac:dyDescent="0.25">
      <c r="B1172">
        <v>384.41173119000001</v>
      </c>
      <c r="C1172">
        <v>495.06163817999999</v>
      </c>
    </row>
    <row r="1173" spans="2:3" x14ac:dyDescent="0.25">
      <c r="B1173">
        <v>386.15584154999999</v>
      </c>
      <c r="C1173">
        <v>496.41311153999999</v>
      </c>
    </row>
    <row r="1174" spans="2:3" x14ac:dyDescent="0.25">
      <c r="B1174">
        <v>386.66743375999999</v>
      </c>
      <c r="C1174">
        <v>498.03464597999999</v>
      </c>
    </row>
    <row r="1175" spans="2:3" x14ac:dyDescent="0.25">
      <c r="B1175">
        <v>387.80927437000003</v>
      </c>
      <c r="C1175">
        <v>498.69041289</v>
      </c>
    </row>
    <row r="1176" spans="2:3" x14ac:dyDescent="0.25">
      <c r="B1176">
        <v>388.22166664999997</v>
      </c>
      <c r="C1176">
        <v>497.5132638</v>
      </c>
    </row>
    <row r="1177" spans="2:3" x14ac:dyDescent="0.25">
      <c r="B1177">
        <v>387.22300014000001</v>
      </c>
      <c r="C1177">
        <v>498.88914032999998</v>
      </c>
    </row>
    <row r="1178" spans="2:3" x14ac:dyDescent="0.25">
      <c r="B1178">
        <v>387.82435319000001</v>
      </c>
      <c r="C1178">
        <v>498.86346753999999</v>
      </c>
    </row>
    <row r="1179" spans="2:3" x14ac:dyDescent="0.25">
      <c r="B1179">
        <v>387.37800895999999</v>
      </c>
      <c r="C1179">
        <v>498.54509646999998</v>
      </c>
    </row>
    <row r="1180" spans="2:3" x14ac:dyDescent="0.25">
      <c r="B1180">
        <v>387.02110420999998</v>
      </c>
      <c r="C1180">
        <v>497.39131085999998</v>
      </c>
    </row>
    <row r="1181" spans="2:3" x14ac:dyDescent="0.25">
      <c r="B1181">
        <v>384.79596838999998</v>
      </c>
      <c r="C1181">
        <v>496.59189742000001</v>
      </c>
    </row>
    <row r="1182" spans="2:3" x14ac:dyDescent="0.25">
      <c r="B1182">
        <v>384.59911597000001</v>
      </c>
      <c r="C1182">
        <v>497.08521912999998</v>
      </c>
    </row>
    <row r="1183" spans="2:3" x14ac:dyDescent="0.25">
      <c r="B1183">
        <v>384.30955004999998</v>
      </c>
      <c r="C1183">
        <v>496.85182106000002</v>
      </c>
    </row>
    <row r="1184" spans="2:3" x14ac:dyDescent="0.25">
      <c r="B1184">
        <v>384.52367457000003</v>
      </c>
      <c r="C1184">
        <v>496.34047955</v>
      </c>
    </row>
    <row r="1185" spans="2:3" x14ac:dyDescent="0.25">
      <c r="B1185">
        <v>384.73675114999998</v>
      </c>
      <c r="C1185">
        <v>496.56461367000003</v>
      </c>
    </row>
    <row r="1186" spans="2:3" x14ac:dyDescent="0.25">
      <c r="B1186">
        <v>385.03462495999997</v>
      </c>
      <c r="C1186">
        <v>496.06602915000002</v>
      </c>
    </row>
    <row r="1187" spans="2:3" x14ac:dyDescent="0.25">
      <c r="B1187">
        <v>385.45256955999997</v>
      </c>
      <c r="C1187">
        <v>496.33528838000001</v>
      </c>
    </row>
    <row r="1188" spans="2:3" x14ac:dyDescent="0.25">
      <c r="B1188">
        <v>385.72244752</v>
      </c>
      <c r="C1188">
        <v>499.62607885</v>
      </c>
    </row>
    <row r="1189" spans="2:3" x14ac:dyDescent="0.25">
      <c r="B1189">
        <v>385.84853843000002</v>
      </c>
      <c r="C1189">
        <v>499.29762288000001</v>
      </c>
    </row>
    <row r="1190" spans="2:3" x14ac:dyDescent="0.25">
      <c r="B1190">
        <v>386.37126086000001</v>
      </c>
      <c r="C1190">
        <v>497.82504528999999</v>
      </c>
    </row>
    <row r="1191" spans="2:3" x14ac:dyDescent="0.25">
      <c r="B1191">
        <v>388.47650427999997</v>
      </c>
      <c r="C1191">
        <v>502.05341675</v>
      </c>
    </row>
    <row r="1192" spans="2:3" x14ac:dyDescent="0.25">
      <c r="B1192">
        <v>389.28904705999997</v>
      </c>
      <c r="C1192">
        <v>503.28135895000003</v>
      </c>
    </row>
    <row r="1193" spans="2:3" x14ac:dyDescent="0.25">
      <c r="B1193">
        <v>390.53017521999999</v>
      </c>
      <c r="C1193">
        <v>505.83262662999999</v>
      </c>
    </row>
    <row r="1194" spans="2:3" x14ac:dyDescent="0.25">
      <c r="B1194">
        <v>391.25458723000003</v>
      </c>
      <c r="C1194">
        <v>504.76615141000002</v>
      </c>
    </row>
    <row r="1195" spans="2:3" x14ac:dyDescent="0.25">
      <c r="B1195">
        <v>393.52891075000002</v>
      </c>
      <c r="C1195">
        <v>505.64745582</v>
      </c>
    </row>
    <row r="1196" spans="2:3" x14ac:dyDescent="0.25">
      <c r="B1196">
        <v>395.39121080000001</v>
      </c>
      <c r="C1196">
        <v>506.92038851000001</v>
      </c>
    </row>
    <row r="1197" spans="2:3" x14ac:dyDescent="0.25">
      <c r="B1197">
        <v>395.17131053999998</v>
      </c>
      <c r="C1197">
        <v>506.24156907000003</v>
      </c>
    </row>
    <row r="1198" spans="2:3" x14ac:dyDescent="0.25">
      <c r="B1198">
        <v>392.45675824</v>
      </c>
      <c r="C1198">
        <v>505.53161919000001</v>
      </c>
    </row>
    <row r="1199" spans="2:3" x14ac:dyDescent="0.25">
      <c r="B1199">
        <v>392.78735366000001</v>
      </c>
      <c r="C1199">
        <v>505.43551660999998</v>
      </c>
    </row>
    <row r="1200" spans="2:3" x14ac:dyDescent="0.25">
      <c r="B1200">
        <v>393.47758816999999</v>
      </c>
      <c r="C1200">
        <v>505.42386686999998</v>
      </c>
    </row>
    <row r="1201" spans="2:3" x14ac:dyDescent="0.25">
      <c r="B1201">
        <v>393.40433817000002</v>
      </c>
      <c r="C1201">
        <v>505.60987583999997</v>
      </c>
    </row>
    <row r="1202" spans="2:3" x14ac:dyDescent="0.25">
      <c r="B1202">
        <v>393.78028825000001</v>
      </c>
      <c r="C1202">
        <v>504.73923879</v>
      </c>
    </row>
    <row r="1203" spans="2:3" x14ac:dyDescent="0.25">
      <c r="B1203">
        <v>393.22281611</v>
      </c>
      <c r="C1203">
        <v>503.37400353999999</v>
      </c>
    </row>
    <row r="1204" spans="2:3" x14ac:dyDescent="0.25">
      <c r="B1204">
        <v>393.63039192999997</v>
      </c>
      <c r="C1204">
        <v>503.31530629999997</v>
      </c>
    </row>
    <row r="1205" spans="2:3" x14ac:dyDescent="0.25">
      <c r="B1205">
        <v>393.30486701000001</v>
      </c>
      <c r="C1205">
        <v>503.43859777</v>
      </c>
    </row>
    <row r="1206" spans="2:3" x14ac:dyDescent="0.25">
      <c r="B1206">
        <v>392.00407805999998</v>
      </c>
      <c r="C1206">
        <v>501.82998049999998</v>
      </c>
    </row>
    <row r="1207" spans="2:3" x14ac:dyDescent="0.25">
      <c r="B1207">
        <v>395.05003247000002</v>
      </c>
      <c r="C1207">
        <v>503.77194347</v>
      </c>
    </row>
    <row r="1208" spans="2:3" x14ac:dyDescent="0.25">
      <c r="B1208">
        <v>393.85344233000001</v>
      </c>
      <c r="C1208">
        <v>504.45277514999998</v>
      </c>
    </row>
    <row r="1209" spans="2:3" x14ac:dyDescent="0.25">
      <c r="B1209">
        <v>395.18010251999999</v>
      </c>
      <c r="C1209">
        <v>504.34892000999997</v>
      </c>
    </row>
    <row r="1210" spans="2:3" x14ac:dyDescent="0.25">
      <c r="B1210">
        <v>397.19112933999997</v>
      </c>
      <c r="C1210">
        <v>505.18364881000002</v>
      </c>
    </row>
    <row r="1211" spans="2:3" x14ac:dyDescent="0.25">
      <c r="B1211">
        <v>398.50331542999999</v>
      </c>
      <c r="C1211">
        <v>509.47370692999999</v>
      </c>
    </row>
    <row r="1212" spans="2:3" x14ac:dyDescent="0.25">
      <c r="B1212">
        <v>397.50722100000002</v>
      </c>
      <c r="C1212">
        <v>509.61033801999997</v>
      </c>
    </row>
    <row r="1213" spans="2:3" x14ac:dyDescent="0.25">
      <c r="B1213">
        <v>396.64868331000002</v>
      </c>
      <c r="C1213">
        <v>509.79432007000003</v>
      </c>
    </row>
    <row r="1214" spans="2:3" x14ac:dyDescent="0.25">
      <c r="B1214">
        <v>398.10537354000002</v>
      </c>
      <c r="C1214">
        <v>511.36045934999999</v>
      </c>
    </row>
    <row r="1215" spans="2:3" x14ac:dyDescent="0.25">
      <c r="B1215">
        <v>398.17294478999997</v>
      </c>
      <c r="C1215">
        <v>509.05597906000003</v>
      </c>
    </row>
    <row r="1216" spans="2:3" x14ac:dyDescent="0.25">
      <c r="B1216">
        <v>396.77851235999998</v>
      </c>
      <c r="C1216">
        <v>508.97503845</v>
      </c>
    </row>
    <row r="1217" spans="2:3" x14ac:dyDescent="0.25">
      <c r="B1217">
        <v>395.81224975999999</v>
      </c>
      <c r="C1217">
        <v>507.44958697999999</v>
      </c>
    </row>
    <row r="1218" spans="2:3" x14ac:dyDescent="0.25">
      <c r="B1218">
        <v>395.83539612999999</v>
      </c>
      <c r="C1218">
        <v>508.58407155999998</v>
      </c>
    </row>
    <row r="1219" spans="2:3" x14ac:dyDescent="0.25">
      <c r="B1219">
        <v>396.36454003</v>
      </c>
      <c r="C1219">
        <v>509.78476717000001</v>
      </c>
    </row>
    <row r="1220" spans="2:3" x14ac:dyDescent="0.25">
      <c r="B1220">
        <v>397.57426717999999</v>
      </c>
      <c r="C1220">
        <v>511.09250868999999</v>
      </c>
    </row>
    <row r="1221" spans="2:3" x14ac:dyDescent="0.25">
      <c r="B1221">
        <v>398.46963479999999</v>
      </c>
      <c r="C1221">
        <v>513.17882745999998</v>
      </c>
    </row>
    <row r="1222" spans="2:3" x14ac:dyDescent="0.25">
      <c r="B1222">
        <v>398.19391546999998</v>
      </c>
      <c r="C1222">
        <v>510.64831179999999</v>
      </c>
    </row>
    <row r="1223" spans="2:3" x14ac:dyDescent="0.25">
      <c r="B1223">
        <v>399.44124203000001</v>
      </c>
      <c r="C1223">
        <v>512.31206538000004</v>
      </c>
    </row>
    <row r="1224" spans="2:3" x14ac:dyDescent="0.25">
      <c r="B1224">
        <v>399.08826536999999</v>
      </c>
      <c r="C1224">
        <v>512.92860130999998</v>
      </c>
    </row>
    <row r="1225" spans="2:3" x14ac:dyDescent="0.25">
      <c r="B1225">
        <v>399.74721550999999</v>
      </c>
      <c r="C1225">
        <v>511.29078341000002</v>
      </c>
    </row>
    <row r="1226" spans="2:3" x14ac:dyDescent="0.25">
      <c r="B1226">
        <v>399.96675843999998</v>
      </c>
      <c r="C1226">
        <v>508.88928756000001</v>
      </c>
    </row>
    <row r="1227" spans="2:3" x14ac:dyDescent="0.25">
      <c r="B1227">
        <v>399.59282880000001</v>
      </c>
      <c r="C1227">
        <v>508.72104446999998</v>
      </c>
    </row>
    <row r="1228" spans="2:3" x14ac:dyDescent="0.25">
      <c r="B1228">
        <v>400.10397506999999</v>
      </c>
      <c r="C1228">
        <v>507.96887994999997</v>
      </c>
    </row>
    <row r="1229" spans="2:3" x14ac:dyDescent="0.25">
      <c r="B1229">
        <v>399.68728365999999</v>
      </c>
      <c r="C1229">
        <v>509.13578847999997</v>
      </c>
    </row>
    <row r="1230" spans="2:3" x14ac:dyDescent="0.25">
      <c r="B1230">
        <v>399.66954238</v>
      </c>
      <c r="C1230">
        <v>508.59447790000002</v>
      </c>
    </row>
    <row r="1231" spans="2:3" x14ac:dyDescent="0.25">
      <c r="B1231">
        <v>400.72422782000001</v>
      </c>
      <c r="C1231">
        <v>508.10758503</v>
      </c>
    </row>
    <row r="1232" spans="2:3" x14ac:dyDescent="0.25">
      <c r="B1232">
        <v>400.42809598000002</v>
      </c>
      <c r="C1232">
        <v>506.55627493999998</v>
      </c>
    </row>
    <row r="1233" spans="2:3" x14ac:dyDescent="0.25">
      <c r="B1233">
        <v>399.30084343999999</v>
      </c>
      <c r="C1233">
        <v>510.22263335000002</v>
      </c>
    </row>
    <row r="1234" spans="2:3" x14ac:dyDescent="0.25">
      <c r="B1234">
        <v>399.46149127000001</v>
      </c>
      <c r="C1234">
        <v>509.64373606999999</v>
      </c>
    </row>
    <row r="1235" spans="2:3" x14ac:dyDescent="0.25">
      <c r="B1235">
        <v>399.37971052</v>
      </c>
      <c r="C1235">
        <v>509.63278731999998</v>
      </c>
    </row>
    <row r="1236" spans="2:3" x14ac:dyDescent="0.25">
      <c r="B1236">
        <v>400.49778462</v>
      </c>
      <c r="C1236">
        <v>510.62142103000002</v>
      </c>
    </row>
    <row r="1237" spans="2:3" x14ac:dyDescent="0.25">
      <c r="B1237">
        <v>401.3315116</v>
      </c>
      <c r="C1237">
        <v>511.14005763</v>
      </c>
    </row>
    <row r="1238" spans="2:3" x14ac:dyDescent="0.25">
      <c r="B1238">
        <v>400.48370956000002</v>
      </c>
      <c r="C1238">
        <v>510.70382067000003</v>
      </c>
    </row>
    <row r="1239" spans="2:3" x14ac:dyDescent="0.25">
      <c r="B1239">
        <v>392.53203453999998</v>
      </c>
      <c r="C1239">
        <v>506.98013779000001</v>
      </c>
    </row>
    <row r="1240" spans="2:3" x14ac:dyDescent="0.25">
      <c r="B1240">
        <v>392.60042871000002</v>
      </c>
      <c r="C1240">
        <v>509.36769199999998</v>
      </c>
    </row>
    <row r="1241" spans="2:3" x14ac:dyDescent="0.25">
      <c r="B1241">
        <v>393.88344069999999</v>
      </c>
      <c r="C1241">
        <v>509.53280431000002</v>
      </c>
    </row>
    <row r="1242" spans="2:3" x14ac:dyDescent="0.25">
      <c r="B1242">
        <v>394.71122009999999</v>
      </c>
      <c r="C1242">
        <v>506.30555522999998</v>
      </c>
    </row>
    <row r="1243" spans="2:3" x14ac:dyDescent="0.25">
      <c r="B1243">
        <v>397.41827174000002</v>
      </c>
      <c r="C1243">
        <v>508.88076002000003</v>
      </c>
    </row>
    <row r="1244" spans="2:3" x14ac:dyDescent="0.25">
      <c r="B1244">
        <v>397.59369426000001</v>
      </c>
      <c r="C1244">
        <v>508.32728179999998</v>
      </c>
    </row>
    <row r="1245" spans="2:3" x14ac:dyDescent="0.25">
      <c r="B1245">
        <v>396.22553338</v>
      </c>
      <c r="C1245">
        <v>508.63883430999999</v>
      </c>
    </row>
    <row r="1246" spans="2:3" x14ac:dyDescent="0.25">
      <c r="B1246">
        <v>397.50471842000002</v>
      </c>
      <c r="C1246">
        <v>507.90976889000001</v>
      </c>
    </row>
    <row r="1247" spans="2:3" x14ac:dyDescent="0.25">
      <c r="B1247">
        <v>397.55927393000002</v>
      </c>
      <c r="C1247">
        <v>508.30964188000002</v>
      </c>
    </row>
    <row r="1248" spans="2:3" x14ac:dyDescent="0.25">
      <c r="B1248">
        <v>397.41562621999998</v>
      </c>
      <c r="C1248">
        <v>505.91224220999999</v>
      </c>
    </row>
    <row r="1249" spans="1:3" x14ac:dyDescent="0.25">
      <c r="B1249">
        <v>397.42265586000002</v>
      </c>
      <c r="C1249">
        <v>509.23490787999998</v>
      </c>
    </row>
    <row r="1250" spans="1:3" x14ac:dyDescent="0.25">
      <c r="A1250">
        <v>2013</v>
      </c>
      <c r="B1250">
        <v>397.31570965999998</v>
      </c>
      <c r="C1250">
        <v>509.72428703999998</v>
      </c>
    </row>
    <row r="1251" spans="1:3" x14ac:dyDescent="0.25">
      <c r="B1251">
        <v>397.0497494</v>
      </c>
      <c r="C1251">
        <v>508.43012913000001</v>
      </c>
    </row>
    <row r="1252" spans="1:3" x14ac:dyDescent="0.25">
      <c r="B1252">
        <v>398.0341459</v>
      </c>
      <c r="C1252">
        <v>507.73208504000002</v>
      </c>
    </row>
    <row r="1253" spans="1:3" x14ac:dyDescent="0.25">
      <c r="B1253">
        <v>397.79592378000001</v>
      </c>
      <c r="C1253">
        <v>503.46339870999998</v>
      </c>
    </row>
    <row r="1254" spans="1:3" x14ac:dyDescent="0.25">
      <c r="B1254">
        <v>398.49081511000003</v>
      </c>
      <c r="C1254">
        <v>503.72302195999998</v>
      </c>
    </row>
    <row r="1255" spans="1:3" x14ac:dyDescent="0.25">
      <c r="B1255">
        <v>399.33639749000002</v>
      </c>
      <c r="C1255">
        <v>504.58878582</v>
      </c>
    </row>
    <row r="1256" spans="1:3" x14ac:dyDescent="0.25">
      <c r="B1256">
        <v>400.00016735000003</v>
      </c>
      <c r="C1256">
        <v>503.24208055999998</v>
      </c>
    </row>
    <row r="1257" spans="1:3" x14ac:dyDescent="0.25">
      <c r="B1257">
        <v>400.47769813000002</v>
      </c>
      <c r="C1257">
        <v>503.00442353</v>
      </c>
    </row>
    <row r="1258" spans="1:3" x14ac:dyDescent="0.25">
      <c r="B1258">
        <v>399.97103977</v>
      </c>
      <c r="C1258">
        <v>502.28117950000001</v>
      </c>
    </row>
    <row r="1259" spans="1:3" x14ac:dyDescent="0.25">
      <c r="B1259">
        <v>400.34586933999998</v>
      </c>
      <c r="C1259">
        <v>499.14640968999998</v>
      </c>
    </row>
    <row r="1260" spans="1:3" x14ac:dyDescent="0.25">
      <c r="B1260">
        <v>400.24831532000002</v>
      </c>
      <c r="C1260">
        <v>500.38515367000002</v>
      </c>
    </row>
    <row r="1261" spans="1:3" x14ac:dyDescent="0.25">
      <c r="B1261">
        <v>400.62807485000002</v>
      </c>
      <c r="C1261">
        <v>501.33517437</v>
      </c>
    </row>
    <row r="1262" spans="1:3" x14ac:dyDescent="0.25">
      <c r="B1262">
        <v>400.44596890999998</v>
      </c>
      <c r="C1262">
        <v>503.23257265000001</v>
      </c>
    </row>
    <row r="1263" spans="1:3" x14ac:dyDescent="0.25">
      <c r="B1263">
        <v>401.01754556999998</v>
      </c>
      <c r="C1263">
        <v>503.04348092999999</v>
      </c>
    </row>
    <row r="1264" spans="1:3" x14ac:dyDescent="0.25">
      <c r="B1264">
        <v>400.99156835999997</v>
      </c>
      <c r="C1264">
        <v>502.65735189999998</v>
      </c>
    </row>
    <row r="1265" spans="2:3" x14ac:dyDescent="0.25">
      <c r="B1265">
        <v>401.79655757</v>
      </c>
      <c r="C1265">
        <v>501.45313190000002</v>
      </c>
    </row>
    <row r="1266" spans="2:3" x14ac:dyDescent="0.25">
      <c r="B1266">
        <v>402.72645620999998</v>
      </c>
      <c r="C1266">
        <v>502.39130533000002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topLeftCell="C1" zoomScaleNormal="100" workbookViewId="0">
      <selection activeCell="K13" sqref="K13"/>
    </sheetView>
  </sheetViews>
  <sheetFormatPr defaultRowHeight="15" x14ac:dyDescent="0.25"/>
  <cols>
    <col min="2" max="2" width="20.28515625" bestFit="1" customWidth="1"/>
    <col min="3" max="3" width="11.85546875" bestFit="1" customWidth="1"/>
    <col min="4" max="4" width="12.28515625" bestFit="1" customWidth="1"/>
    <col min="6" max="6" width="10.28515625" bestFit="1" customWidth="1"/>
    <col min="7" max="7" width="14.85546875" customWidth="1"/>
  </cols>
  <sheetData>
    <row r="1" spans="1:14" x14ac:dyDescent="0.25">
      <c r="G1" s="83" t="s">
        <v>128</v>
      </c>
      <c r="H1" s="83" t="s">
        <v>129</v>
      </c>
      <c r="I1" s="83" t="s">
        <v>130</v>
      </c>
      <c r="L1" s="83" t="s">
        <v>128</v>
      </c>
      <c r="M1" s="83" t="s">
        <v>129</v>
      </c>
      <c r="N1" s="83" t="s">
        <v>130</v>
      </c>
    </row>
    <row r="2" spans="1:14" ht="39" x14ac:dyDescent="0.25">
      <c r="B2" s="91" t="s">
        <v>124</v>
      </c>
      <c r="C2" s="92" t="s">
        <v>125</v>
      </c>
      <c r="D2" s="92" t="s">
        <v>126</v>
      </c>
      <c r="G2" s="92" t="s">
        <v>131</v>
      </c>
      <c r="H2" s="95" t="s">
        <v>132</v>
      </c>
      <c r="I2" s="95" t="s">
        <v>133</v>
      </c>
      <c r="K2" s="95" t="s">
        <v>20</v>
      </c>
      <c r="L2" s="95" t="s">
        <v>127</v>
      </c>
      <c r="M2" s="95" t="s">
        <v>127</v>
      </c>
      <c r="N2" s="95" t="s">
        <v>127</v>
      </c>
    </row>
    <row r="3" spans="1:14" x14ac:dyDescent="0.25">
      <c r="A3" s="50">
        <v>35431</v>
      </c>
      <c r="B3" s="5">
        <v>309725</v>
      </c>
      <c r="C3" s="5">
        <v>286992</v>
      </c>
      <c r="D3" s="5">
        <v>4405</v>
      </c>
      <c r="F3" s="94">
        <v>1997</v>
      </c>
      <c r="G3" s="5">
        <v>352691</v>
      </c>
      <c r="H3" s="5">
        <v>316395</v>
      </c>
      <c r="I3" s="5">
        <v>25598</v>
      </c>
      <c r="K3" s="43">
        <v>526322</v>
      </c>
      <c r="L3" s="60">
        <f>G3/$K3</f>
        <v>0.67010499276108537</v>
      </c>
      <c r="M3" s="60">
        <f t="shared" ref="M3:N3" si="0">H3/$K3</f>
        <v>0.60114340650780318</v>
      </c>
      <c r="N3" s="60">
        <f t="shared" si="0"/>
        <v>4.8635626099612021E-2</v>
      </c>
    </row>
    <row r="4" spans="1:14" x14ac:dyDescent="0.25">
      <c r="A4" s="50">
        <v>35462</v>
      </c>
      <c r="B4" s="5">
        <v>313032</v>
      </c>
      <c r="C4" s="5">
        <v>285528</v>
      </c>
      <c r="D4" s="5">
        <v>5421</v>
      </c>
      <c r="F4" s="94">
        <v>1998</v>
      </c>
      <c r="G4" s="5">
        <v>407329</v>
      </c>
      <c r="H4" s="5">
        <v>344380</v>
      </c>
      <c r="I4" s="5">
        <v>49651</v>
      </c>
      <c r="K4" s="43">
        <v>588367</v>
      </c>
      <c r="L4" s="60">
        <f t="shared" ref="L4:L18" si="1">G4/K4</f>
        <v>0.69230429306878194</v>
      </c>
      <c r="M4" s="60">
        <f t="shared" ref="M4:M18" si="2">H4/$K4</f>
        <v>0.58531494798314654</v>
      </c>
      <c r="N4" s="60">
        <f t="shared" ref="N4:N18" si="3">I4/$K4</f>
        <v>8.4387805570332805E-2</v>
      </c>
    </row>
    <row r="5" spans="1:14" x14ac:dyDescent="0.25">
      <c r="A5" s="50">
        <v>35490</v>
      </c>
      <c r="B5" s="5">
        <v>313396</v>
      </c>
      <c r="C5" s="5">
        <v>288160</v>
      </c>
      <c r="D5" s="5">
        <v>5037</v>
      </c>
      <c r="F5" s="94">
        <v>1999</v>
      </c>
      <c r="G5" s="5">
        <v>517573</v>
      </c>
      <c r="H5" s="5">
        <v>406181</v>
      </c>
      <c r="I5" s="5">
        <v>98075</v>
      </c>
      <c r="K5" s="43">
        <v>632399</v>
      </c>
      <c r="L5" s="60">
        <f t="shared" si="1"/>
        <v>0.81842792287780342</v>
      </c>
      <c r="M5" s="60">
        <f t="shared" si="2"/>
        <v>0.64228596186900988</v>
      </c>
      <c r="N5" s="60">
        <f t="shared" si="3"/>
        <v>0.15508405294758532</v>
      </c>
    </row>
    <row r="6" spans="1:14" x14ac:dyDescent="0.25">
      <c r="A6" s="50">
        <v>35521</v>
      </c>
      <c r="B6" s="5">
        <v>320733</v>
      </c>
      <c r="C6" s="5">
        <v>294854</v>
      </c>
      <c r="D6" s="5">
        <v>5051</v>
      </c>
      <c r="F6" s="94">
        <v>2000</v>
      </c>
      <c r="G6" s="5">
        <v>566086</v>
      </c>
      <c r="H6" s="5">
        <v>424847</v>
      </c>
      <c r="I6" s="5">
        <v>127991</v>
      </c>
      <c r="K6" s="43">
        <v>683747</v>
      </c>
      <c r="L6" s="60">
        <f t="shared" si="1"/>
        <v>0.82791734369584069</v>
      </c>
      <c r="M6" s="60">
        <f t="shared" si="2"/>
        <v>0.62135117229033543</v>
      </c>
      <c r="N6" s="60">
        <f t="shared" si="3"/>
        <v>0.18719058365155533</v>
      </c>
    </row>
    <row r="7" spans="1:14" x14ac:dyDescent="0.25">
      <c r="A7" s="50">
        <v>35551</v>
      </c>
      <c r="B7" s="5">
        <v>323082</v>
      </c>
      <c r="C7" s="5">
        <v>296282</v>
      </c>
      <c r="D7" s="5">
        <v>5695</v>
      </c>
      <c r="F7" s="94">
        <v>2001</v>
      </c>
      <c r="G7" s="5">
        <v>644758</v>
      </c>
      <c r="H7" s="5">
        <v>494388</v>
      </c>
      <c r="I7" s="5">
        <v>134693</v>
      </c>
      <c r="K7" s="43">
        <v>771894</v>
      </c>
      <c r="L7" s="60">
        <f t="shared" si="1"/>
        <v>0.8352934470277007</v>
      </c>
      <c r="M7" s="60">
        <f t="shared" si="2"/>
        <v>0.64048690623323923</v>
      </c>
      <c r="N7" s="60">
        <f t="shared" si="3"/>
        <v>0.17449675732678321</v>
      </c>
    </row>
    <row r="8" spans="1:14" x14ac:dyDescent="0.25">
      <c r="A8" s="50">
        <v>35582</v>
      </c>
      <c r="B8" s="5">
        <v>325759</v>
      </c>
      <c r="C8" s="5">
        <v>297250</v>
      </c>
      <c r="D8" s="5">
        <v>6794</v>
      </c>
      <c r="F8" s="94">
        <v>2002</v>
      </c>
      <c r="G8" s="5">
        <v>678930</v>
      </c>
      <c r="H8" s="5">
        <v>554613</v>
      </c>
      <c r="I8" s="5">
        <v>102922</v>
      </c>
      <c r="K8" s="43">
        <v>816450</v>
      </c>
      <c r="L8" s="60">
        <f t="shared" si="1"/>
        <v>0.83156347602425129</v>
      </c>
      <c r="M8" s="60">
        <f t="shared" si="2"/>
        <v>0.6792981811501011</v>
      </c>
      <c r="N8" s="60">
        <f t="shared" si="3"/>
        <v>0.12606038336701575</v>
      </c>
    </row>
    <row r="9" spans="1:14" x14ac:dyDescent="0.25">
      <c r="A9" s="50">
        <v>35612</v>
      </c>
      <c r="B9" s="5">
        <v>329862</v>
      </c>
      <c r="C9" s="5">
        <v>300123</v>
      </c>
      <c r="D9" s="5">
        <v>7411</v>
      </c>
      <c r="F9" s="94">
        <v>2003</v>
      </c>
      <c r="G9" s="5">
        <v>823978</v>
      </c>
      <c r="H9" s="5">
        <v>628748</v>
      </c>
      <c r="I9" s="5">
        <v>159923</v>
      </c>
      <c r="K9" s="43">
        <v>841490</v>
      </c>
      <c r="L9" s="60">
        <f t="shared" si="1"/>
        <v>0.97918929517879005</v>
      </c>
      <c r="M9" s="60">
        <f t="shared" si="2"/>
        <v>0.74718416142794331</v>
      </c>
      <c r="N9" s="60">
        <f t="shared" si="3"/>
        <v>0.19004741589323701</v>
      </c>
    </row>
    <row r="10" spans="1:14" x14ac:dyDescent="0.25">
      <c r="A10" s="50">
        <v>35643</v>
      </c>
      <c r="B10" s="5">
        <v>331077</v>
      </c>
      <c r="C10" s="5">
        <v>300880</v>
      </c>
      <c r="D10" s="5">
        <v>7912</v>
      </c>
      <c r="F10" s="94">
        <v>2004</v>
      </c>
      <c r="G10" s="5">
        <v>986535</v>
      </c>
      <c r="H10" s="5">
        <v>732750</v>
      </c>
      <c r="I10" s="5">
        <v>217578</v>
      </c>
      <c r="K10" s="43">
        <v>930141</v>
      </c>
      <c r="L10" s="60">
        <f t="shared" si="1"/>
        <v>1.060629517460256</v>
      </c>
      <c r="M10" s="60">
        <f t="shared" si="2"/>
        <v>0.78778378761929646</v>
      </c>
      <c r="N10" s="60">
        <f t="shared" si="3"/>
        <v>0.23391937351433814</v>
      </c>
    </row>
    <row r="11" spans="1:14" x14ac:dyDescent="0.25">
      <c r="A11" s="50">
        <v>35674</v>
      </c>
      <c r="B11" s="5">
        <v>334352</v>
      </c>
      <c r="C11" s="5">
        <v>302751</v>
      </c>
      <c r="D11" s="5">
        <v>8301</v>
      </c>
      <c r="F11" s="94">
        <v>2005</v>
      </c>
      <c r="G11" s="5">
        <v>1218597</v>
      </c>
      <c r="H11" s="5">
        <v>881528</v>
      </c>
      <c r="I11" s="5">
        <v>298356</v>
      </c>
      <c r="K11" s="43">
        <v>1025740</v>
      </c>
      <c r="L11" s="60">
        <f t="shared" si="1"/>
        <v>1.1880174313178777</v>
      </c>
      <c r="M11" s="60">
        <f t="shared" si="2"/>
        <v>0.85940686723731163</v>
      </c>
      <c r="N11" s="60">
        <f t="shared" si="3"/>
        <v>0.29086903113849516</v>
      </c>
    </row>
    <row r="12" spans="1:14" x14ac:dyDescent="0.25">
      <c r="A12" s="50">
        <v>35704</v>
      </c>
      <c r="B12" s="5">
        <v>337096</v>
      </c>
      <c r="C12" s="5">
        <v>303636</v>
      </c>
      <c r="D12" s="5">
        <v>9315</v>
      </c>
      <c r="F12" s="94">
        <v>2006</v>
      </c>
      <c r="G12" s="5">
        <v>1498810</v>
      </c>
      <c r="H12" s="5">
        <v>1032338</v>
      </c>
      <c r="I12" s="5">
        <v>443047</v>
      </c>
      <c r="K12" s="43">
        <v>1168602</v>
      </c>
      <c r="L12" s="60">
        <f t="shared" si="1"/>
        <v>1.2825666907980646</v>
      </c>
      <c r="M12" s="60">
        <f t="shared" si="2"/>
        <v>0.88339571556440943</v>
      </c>
      <c r="N12" s="60">
        <f t="shared" si="3"/>
        <v>0.37912565612586663</v>
      </c>
    </row>
    <row r="13" spans="1:14" x14ac:dyDescent="0.25">
      <c r="A13" s="50">
        <v>35735</v>
      </c>
      <c r="B13" s="5">
        <v>339477</v>
      </c>
      <c r="C13" s="5">
        <v>305078</v>
      </c>
      <c r="D13" s="5">
        <v>9757</v>
      </c>
      <c r="F13" s="94">
        <v>2007</v>
      </c>
      <c r="G13" s="5">
        <v>1697208</v>
      </c>
      <c r="H13" s="5">
        <v>1182280</v>
      </c>
      <c r="I13" s="5">
        <v>458258</v>
      </c>
      <c r="K13" s="43">
        <v>1308530</v>
      </c>
      <c r="L13" s="60">
        <f t="shared" si="1"/>
        <v>1.297034076406349</v>
      </c>
      <c r="M13" s="60">
        <f t="shared" si="2"/>
        <v>0.90351768778705877</v>
      </c>
      <c r="N13" s="60">
        <f t="shared" si="3"/>
        <v>0.35020824895111308</v>
      </c>
    </row>
    <row r="14" spans="1:14" x14ac:dyDescent="0.25">
      <c r="A14" s="50">
        <v>35765</v>
      </c>
      <c r="B14" s="5">
        <v>352691</v>
      </c>
      <c r="C14" s="5">
        <v>316395</v>
      </c>
      <c r="D14" s="5">
        <v>25598</v>
      </c>
      <c r="F14" s="94">
        <v>2008</v>
      </c>
      <c r="G14" s="5">
        <v>1597896</v>
      </c>
      <c r="H14" s="5">
        <v>1014608</v>
      </c>
      <c r="I14" s="5">
        <v>461882</v>
      </c>
      <c r="K14" s="43">
        <v>1480346</v>
      </c>
      <c r="L14" s="60">
        <f t="shared" si="1"/>
        <v>1.0794071115806709</v>
      </c>
      <c r="M14" s="60">
        <f t="shared" si="2"/>
        <v>0.68538571388040359</v>
      </c>
      <c r="N14" s="60">
        <f t="shared" si="3"/>
        <v>0.31200948967336017</v>
      </c>
    </row>
    <row r="15" spans="1:14" x14ac:dyDescent="0.25">
      <c r="A15" s="50">
        <v>35796</v>
      </c>
      <c r="B15" s="5">
        <v>354839</v>
      </c>
      <c r="C15" s="5">
        <v>317515</v>
      </c>
      <c r="D15" s="5">
        <v>25976</v>
      </c>
      <c r="F15" s="94">
        <v>2009</v>
      </c>
      <c r="G15" s="5">
        <v>1774723</v>
      </c>
      <c r="H15" s="5">
        <v>1138113</v>
      </c>
      <c r="I15" s="5">
        <v>530084</v>
      </c>
      <c r="K15" s="43">
        <v>1497875</v>
      </c>
      <c r="L15" s="60">
        <f t="shared" si="1"/>
        <v>1.1848271718267547</v>
      </c>
      <c r="M15" s="60">
        <f t="shared" si="2"/>
        <v>0.75981840941333556</v>
      </c>
      <c r="N15" s="60">
        <f t="shared" si="3"/>
        <v>0.3538906784611533</v>
      </c>
    </row>
    <row r="16" spans="1:14" x14ac:dyDescent="0.25">
      <c r="A16" s="50">
        <v>35827</v>
      </c>
      <c r="B16" s="5">
        <v>356296</v>
      </c>
      <c r="C16" s="5">
        <v>317511</v>
      </c>
      <c r="D16" s="5">
        <v>28340</v>
      </c>
      <c r="F16" s="94">
        <v>2010</v>
      </c>
      <c r="G16" s="5">
        <v>1909517</v>
      </c>
      <c r="H16" s="5">
        <v>1339458</v>
      </c>
      <c r="I16" s="5">
        <v>470972</v>
      </c>
      <c r="K16" s="43">
        <v>1535880</v>
      </c>
      <c r="L16" s="60">
        <f t="shared" si="1"/>
        <v>1.2432722608537126</v>
      </c>
      <c r="M16" s="60">
        <f t="shared" si="2"/>
        <v>0.87211110242987733</v>
      </c>
      <c r="N16" s="60">
        <f t="shared" si="3"/>
        <v>0.30664635257962863</v>
      </c>
    </row>
    <row r="17" spans="1:14" x14ac:dyDescent="0.25">
      <c r="A17" s="50">
        <v>35855</v>
      </c>
      <c r="B17" s="5">
        <v>363601</v>
      </c>
      <c r="C17" s="5">
        <v>319755</v>
      </c>
      <c r="D17" s="5">
        <v>31602</v>
      </c>
      <c r="F17" s="94">
        <v>2011</v>
      </c>
      <c r="G17" s="5">
        <v>2097849</v>
      </c>
      <c r="H17" s="5">
        <v>1525002</v>
      </c>
      <c r="I17" s="5">
        <v>468811</v>
      </c>
      <c r="K17" s="43">
        <v>1631969</v>
      </c>
      <c r="L17" s="60">
        <f t="shared" si="1"/>
        <v>1.2854711088262094</v>
      </c>
      <c r="M17" s="60">
        <f t="shared" si="2"/>
        <v>0.93445525006908836</v>
      </c>
      <c r="N17" s="60">
        <f t="shared" si="3"/>
        <v>0.28726709882356832</v>
      </c>
    </row>
    <row r="18" spans="1:14" x14ac:dyDescent="0.25">
      <c r="A18" s="50">
        <v>35886</v>
      </c>
      <c r="B18" s="5">
        <v>366908</v>
      </c>
      <c r="C18" s="5">
        <v>320065</v>
      </c>
      <c r="D18" s="5">
        <v>34026</v>
      </c>
      <c r="F18" s="94">
        <v>2012</v>
      </c>
      <c r="G18" s="5">
        <v>2396073</v>
      </c>
      <c r="H18" s="5">
        <v>1704589</v>
      </c>
      <c r="I18" s="5">
        <v>551782</v>
      </c>
      <c r="K18" s="43">
        <v>1708197</v>
      </c>
      <c r="L18" s="60">
        <f t="shared" si="1"/>
        <v>1.4026912586780096</v>
      </c>
      <c r="M18" s="60">
        <f t="shared" si="2"/>
        <v>0.99788783143864557</v>
      </c>
      <c r="N18" s="60">
        <f t="shared" si="3"/>
        <v>0.3230201200447021</v>
      </c>
    </row>
    <row r="19" spans="1:14" x14ac:dyDescent="0.25">
      <c r="A19" s="50">
        <v>35916</v>
      </c>
      <c r="B19" s="5">
        <v>371425</v>
      </c>
      <c r="C19" s="5">
        <v>322867</v>
      </c>
      <c r="D19" s="5">
        <v>35429</v>
      </c>
      <c r="F19" s="93"/>
      <c r="G19" s="5"/>
    </row>
    <row r="20" spans="1:14" x14ac:dyDescent="0.25">
      <c r="A20" s="50">
        <v>35947</v>
      </c>
      <c r="B20" s="5">
        <v>376451</v>
      </c>
      <c r="C20" s="5">
        <v>324736</v>
      </c>
      <c r="D20" s="5">
        <v>38608</v>
      </c>
      <c r="F20" s="93"/>
      <c r="G20" s="5"/>
    </row>
    <row r="21" spans="1:14" x14ac:dyDescent="0.25">
      <c r="A21" s="50">
        <v>35977</v>
      </c>
      <c r="B21" s="5">
        <v>385213</v>
      </c>
      <c r="C21" s="5">
        <v>330941</v>
      </c>
      <c r="D21" s="5">
        <v>39795</v>
      </c>
      <c r="F21" s="93"/>
      <c r="G21" s="5"/>
    </row>
    <row r="22" spans="1:14" x14ac:dyDescent="0.25">
      <c r="A22" s="50">
        <v>36008</v>
      </c>
      <c r="B22" s="5">
        <v>382909</v>
      </c>
      <c r="C22" s="5">
        <v>331422</v>
      </c>
      <c r="D22" s="5">
        <v>37424</v>
      </c>
      <c r="F22" s="93"/>
      <c r="G22" s="5"/>
    </row>
    <row r="23" spans="1:14" x14ac:dyDescent="0.25">
      <c r="A23" s="50">
        <v>36039</v>
      </c>
      <c r="B23" s="5">
        <v>385942</v>
      </c>
      <c r="C23" s="5">
        <v>332263</v>
      </c>
      <c r="D23" s="5">
        <v>38464</v>
      </c>
      <c r="F23" s="93"/>
      <c r="G23" s="5"/>
    </row>
    <row r="24" spans="1:14" x14ac:dyDescent="0.25">
      <c r="A24" s="50">
        <v>36069</v>
      </c>
      <c r="B24" s="5">
        <v>392757</v>
      </c>
      <c r="C24" s="5">
        <v>335598</v>
      </c>
      <c r="D24" s="5">
        <v>41940</v>
      </c>
      <c r="F24" s="93"/>
      <c r="G24" s="5"/>
    </row>
    <row r="25" spans="1:14" x14ac:dyDescent="0.25">
      <c r="A25" s="50">
        <v>36100</v>
      </c>
      <c r="B25" s="5">
        <v>399446</v>
      </c>
      <c r="C25" s="5">
        <v>338527</v>
      </c>
      <c r="D25" s="5">
        <v>45039</v>
      </c>
      <c r="F25" s="93"/>
      <c r="G25" s="5"/>
    </row>
    <row r="26" spans="1:14" x14ac:dyDescent="0.25">
      <c r="A26" s="50">
        <v>36130</v>
      </c>
      <c r="B26" s="5">
        <v>407329</v>
      </c>
      <c r="C26" s="5">
        <v>344380</v>
      </c>
      <c r="D26" s="5">
        <v>49651</v>
      </c>
      <c r="F26" s="93"/>
      <c r="G26" s="5"/>
    </row>
    <row r="27" spans="1:14" x14ac:dyDescent="0.25">
      <c r="A27" s="50">
        <v>36161</v>
      </c>
      <c r="B27" s="5">
        <v>412215</v>
      </c>
      <c r="C27" s="5">
        <v>350081</v>
      </c>
      <c r="D27" s="5">
        <v>51202</v>
      </c>
      <c r="F27" s="93"/>
      <c r="G27" s="5"/>
    </row>
    <row r="28" spans="1:14" x14ac:dyDescent="0.25">
      <c r="A28" s="50">
        <v>36192</v>
      </c>
      <c r="B28" s="5">
        <v>416209</v>
      </c>
      <c r="C28" s="5">
        <v>352047</v>
      </c>
      <c r="D28" s="5">
        <v>52756</v>
      </c>
      <c r="F28" s="93"/>
      <c r="G28" s="5"/>
    </row>
    <row r="29" spans="1:14" x14ac:dyDescent="0.25">
      <c r="A29" s="50">
        <v>36220</v>
      </c>
      <c r="B29" s="5">
        <v>425409</v>
      </c>
      <c r="C29" s="5">
        <v>355821</v>
      </c>
      <c r="D29" s="5">
        <v>57704</v>
      </c>
      <c r="F29" s="93"/>
      <c r="G29" s="5"/>
    </row>
    <row r="30" spans="1:14" x14ac:dyDescent="0.25">
      <c r="A30" s="50">
        <v>36251</v>
      </c>
      <c r="B30" s="5">
        <v>432435</v>
      </c>
      <c r="C30" s="5">
        <v>359872</v>
      </c>
      <c r="D30" s="5">
        <v>60144</v>
      </c>
      <c r="F30" s="93"/>
      <c r="G30" s="5"/>
    </row>
    <row r="31" spans="1:14" x14ac:dyDescent="0.25">
      <c r="A31" s="50">
        <v>36281</v>
      </c>
      <c r="B31" s="5">
        <v>436607</v>
      </c>
      <c r="C31" s="5">
        <v>363341</v>
      </c>
      <c r="D31" s="5">
        <v>61974</v>
      </c>
      <c r="F31" s="93"/>
      <c r="G31" s="5"/>
    </row>
    <row r="32" spans="1:14" x14ac:dyDescent="0.25">
      <c r="A32" s="50">
        <v>36312</v>
      </c>
      <c r="B32" s="5">
        <v>446361</v>
      </c>
      <c r="C32" s="5">
        <v>367499</v>
      </c>
      <c r="D32" s="5">
        <v>66870</v>
      </c>
      <c r="F32" s="93"/>
      <c r="G32" s="5"/>
    </row>
    <row r="33" spans="1:7" x14ac:dyDescent="0.25">
      <c r="A33" s="50">
        <v>36342</v>
      </c>
      <c r="B33" s="5">
        <v>450144</v>
      </c>
      <c r="C33" s="5">
        <v>371029</v>
      </c>
      <c r="D33" s="5">
        <v>67341</v>
      </c>
      <c r="F33" s="93"/>
      <c r="G33" s="5"/>
    </row>
    <row r="34" spans="1:7" x14ac:dyDescent="0.25">
      <c r="A34" s="50">
        <v>36373</v>
      </c>
      <c r="B34" s="5">
        <v>455756</v>
      </c>
      <c r="C34" s="5">
        <v>374583</v>
      </c>
      <c r="D34" s="5">
        <v>69977</v>
      </c>
      <c r="F34" s="93"/>
      <c r="G34" s="5"/>
    </row>
    <row r="35" spans="1:7" x14ac:dyDescent="0.25">
      <c r="A35" s="50">
        <v>36404</v>
      </c>
      <c r="B35" s="5">
        <v>462313</v>
      </c>
      <c r="C35" s="5">
        <v>377425</v>
      </c>
      <c r="D35" s="5">
        <v>72029</v>
      </c>
      <c r="F35" s="93"/>
      <c r="G35" s="5"/>
    </row>
    <row r="36" spans="1:7" x14ac:dyDescent="0.25">
      <c r="A36" s="50">
        <v>36434</v>
      </c>
      <c r="B36" s="5">
        <v>471835</v>
      </c>
      <c r="C36" s="5">
        <v>381389</v>
      </c>
      <c r="D36" s="5">
        <v>76051</v>
      </c>
      <c r="F36" s="93"/>
      <c r="G36" s="5"/>
    </row>
    <row r="37" spans="1:7" x14ac:dyDescent="0.25">
      <c r="A37" s="50">
        <v>36465</v>
      </c>
      <c r="B37" s="5">
        <v>484138</v>
      </c>
      <c r="C37" s="5">
        <v>388855</v>
      </c>
      <c r="D37" s="5">
        <v>82176</v>
      </c>
      <c r="F37" s="93"/>
      <c r="G37" s="5"/>
    </row>
    <row r="38" spans="1:7" x14ac:dyDescent="0.25">
      <c r="A38" s="50">
        <v>36495</v>
      </c>
      <c r="B38" s="5">
        <v>517573</v>
      </c>
      <c r="C38" s="5">
        <v>406181</v>
      </c>
      <c r="D38" s="5">
        <v>98075</v>
      </c>
      <c r="F38" s="93"/>
      <c r="G38" s="5"/>
    </row>
    <row r="39" spans="1:7" x14ac:dyDescent="0.25">
      <c r="A39" s="50">
        <v>36526</v>
      </c>
      <c r="B39" s="5">
        <v>522760</v>
      </c>
      <c r="C39" s="5">
        <v>409274</v>
      </c>
      <c r="D39" s="5">
        <v>101137</v>
      </c>
      <c r="F39" s="93"/>
      <c r="G39" s="5"/>
    </row>
    <row r="40" spans="1:7" x14ac:dyDescent="0.25">
      <c r="A40" s="50">
        <v>36557</v>
      </c>
      <c r="B40" s="5">
        <v>533969</v>
      </c>
      <c r="C40" s="5">
        <v>412851</v>
      </c>
      <c r="D40" s="5">
        <v>109104</v>
      </c>
      <c r="F40" s="93"/>
      <c r="G40" s="5"/>
    </row>
    <row r="41" spans="1:7" x14ac:dyDescent="0.25">
      <c r="A41" s="50">
        <v>36586</v>
      </c>
      <c r="B41" s="5">
        <v>548576</v>
      </c>
      <c r="C41" s="5">
        <v>420399</v>
      </c>
      <c r="D41" s="5">
        <v>113938</v>
      </c>
      <c r="F41" s="93"/>
      <c r="G41" s="5"/>
    </row>
    <row r="42" spans="1:7" x14ac:dyDescent="0.25">
      <c r="A42" s="50">
        <v>36617</v>
      </c>
      <c r="B42" s="5">
        <v>547743</v>
      </c>
      <c r="C42" s="5">
        <v>417491</v>
      </c>
      <c r="D42" s="5">
        <v>116848</v>
      </c>
      <c r="F42" s="93"/>
      <c r="G42" s="5"/>
    </row>
    <row r="43" spans="1:7" x14ac:dyDescent="0.25">
      <c r="A43" s="50">
        <v>36647</v>
      </c>
      <c r="B43" s="5">
        <v>544598</v>
      </c>
      <c r="C43" s="5">
        <v>417596</v>
      </c>
      <c r="D43" s="5">
        <v>114157</v>
      </c>
      <c r="F43" s="93"/>
      <c r="G43" s="5"/>
    </row>
    <row r="44" spans="1:7" x14ac:dyDescent="0.25">
      <c r="A44" s="50">
        <v>36678</v>
      </c>
      <c r="B44" s="5">
        <v>553279</v>
      </c>
      <c r="C44" s="5">
        <v>419549</v>
      </c>
      <c r="D44" s="5">
        <v>120736</v>
      </c>
      <c r="F44" s="93"/>
      <c r="G44" s="5"/>
    </row>
    <row r="45" spans="1:7" x14ac:dyDescent="0.25">
      <c r="A45" s="50">
        <v>36708</v>
      </c>
      <c r="B45" s="5">
        <v>560604</v>
      </c>
      <c r="C45" s="5">
        <v>424161</v>
      </c>
      <c r="D45" s="5">
        <v>122297</v>
      </c>
      <c r="F45" s="93"/>
      <c r="G45" s="5"/>
    </row>
    <row r="46" spans="1:7" x14ac:dyDescent="0.25">
      <c r="A46" s="50">
        <v>36739</v>
      </c>
      <c r="B46" s="5">
        <v>570426</v>
      </c>
      <c r="C46" s="5">
        <v>424655</v>
      </c>
      <c r="D46" s="5">
        <v>131404</v>
      </c>
      <c r="F46" s="93"/>
      <c r="G46" s="5"/>
    </row>
    <row r="47" spans="1:7" x14ac:dyDescent="0.25">
      <c r="A47" s="50">
        <v>36770</v>
      </c>
      <c r="B47" s="5">
        <v>571210</v>
      </c>
      <c r="C47" s="5">
        <v>425142</v>
      </c>
      <c r="D47" s="5">
        <v>131814</v>
      </c>
      <c r="F47" s="93"/>
      <c r="G47" s="5"/>
    </row>
    <row r="48" spans="1:7" x14ac:dyDescent="0.25">
      <c r="A48" s="50">
        <v>36800</v>
      </c>
      <c r="B48" s="5">
        <v>577014</v>
      </c>
      <c r="C48" s="5">
        <v>426600</v>
      </c>
      <c r="D48" s="5">
        <v>136169</v>
      </c>
      <c r="F48" s="93"/>
      <c r="G48" s="5"/>
    </row>
    <row r="49" spans="1:7" x14ac:dyDescent="0.25">
      <c r="A49" s="50">
        <v>36831</v>
      </c>
      <c r="B49" s="5">
        <v>568412</v>
      </c>
      <c r="C49" s="5">
        <v>426264</v>
      </c>
      <c r="D49" s="5">
        <v>129350</v>
      </c>
      <c r="F49" s="93"/>
      <c r="G49" s="5"/>
    </row>
    <row r="50" spans="1:7" x14ac:dyDescent="0.25">
      <c r="A50" s="50">
        <v>36861</v>
      </c>
      <c r="B50" s="5">
        <v>566086</v>
      </c>
      <c r="C50" s="5">
        <v>424847</v>
      </c>
      <c r="D50" s="5">
        <v>127991</v>
      </c>
      <c r="F50" s="93"/>
      <c r="G50" s="5"/>
    </row>
    <row r="51" spans="1:7" x14ac:dyDescent="0.25">
      <c r="A51" s="50">
        <v>36892</v>
      </c>
      <c r="B51" s="5">
        <v>575662</v>
      </c>
      <c r="C51" s="5">
        <v>431217</v>
      </c>
      <c r="D51" s="5">
        <v>133388</v>
      </c>
      <c r="F51" s="93"/>
      <c r="G51" s="5"/>
    </row>
    <row r="52" spans="1:7" x14ac:dyDescent="0.25">
      <c r="A52" s="50">
        <v>36923</v>
      </c>
      <c r="B52" s="5">
        <v>565572</v>
      </c>
      <c r="C52" s="5">
        <v>430762</v>
      </c>
      <c r="D52" s="5">
        <v>123948</v>
      </c>
      <c r="F52" s="93"/>
      <c r="G52" s="5"/>
    </row>
    <row r="53" spans="1:7" x14ac:dyDescent="0.25">
      <c r="A53" s="50">
        <v>36951</v>
      </c>
      <c r="B53" s="5">
        <v>565936</v>
      </c>
      <c r="C53" s="5">
        <v>434335</v>
      </c>
      <c r="D53" s="5">
        <v>120048</v>
      </c>
      <c r="F53" s="93"/>
      <c r="G53" s="5"/>
    </row>
    <row r="54" spans="1:7" x14ac:dyDescent="0.25">
      <c r="A54" s="50">
        <v>36982</v>
      </c>
      <c r="B54" s="5">
        <v>585184</v>
      </c>
      <c r="C54" s="5">
        <v>441391</v>
      </c>
      <c r="D54" s="5">
        <v>132513</v>
      </c>
      <c r="F54" s="93"/>
      <c r="G54" s="5"/>
    </row>
    <row r="55" spans="1:7" x14ac:dyDescent="0.25">
      <c r="A55" s="50">
        <v>37012</v>
      </c>
      <c r="B55" s="5">
        <v>600541</v>
      </c>
      <c r="C55" s="5">
        <v>449518</v>
      </c>
      <c r="D55" s="5">
        <v>140219</v>
      </c>
      <c r="F55" s="93"/>
      <c r="G55" s="5"/>
    </row>
    <row r="56" spans="1:7" x14ac:dyDescent="0.25">
      <c r="A56" s="50">
        <v>37043</v>
      </c>
      <c r="B56" s="5">
        <v>609812</v>
      </c>
      <c r="C56" s="5">
        <v>459562</v>
      </c>
      <c r="D56" s="5">
        <v>140685</v>
      </c>
      <c r="F56" s="93"/>
      <c r="G56" s="5"/>
    </row>
    <row r="57" spans="1:7" x14ac:dyDescent="0.25">
      <c r="A57" s="50">
        <v>37073</v>
      </c>
      <c r="B57" s="5">
        <v>610163</v>
      </c>
      <c r="C57" s="5">
        <v>462966</v>
      </c>
      <c r="D57" s="5">
        <v>135427</v>
      </c>
      <c r="F57" s="93"/>
      <c r="G57" s="5"/>
    </row>
    <row r="58" spans="1:7" x14ac:dyDescent="0.25">
      <c r="A58" s="50">
        <v>37104</v>
      </c>
      <c r="B58" s="5">
        <v>611384</v>
      </c>
      <c r="C58" s="5">
        <v>467127</v>
      </c>
      <c r="D58" s="5">
        <v>132823</v>
      </c>
      <c r="F58" s="93"/>
      <c r="G58" s="5"/>
    </row>
    <row r="59" spans="1:7" x14ac:dyDescent="0.25">
      <c r="A59" s="50">
        <v>37135</v>
      </c>
      <c r="B59" s="5">
        <v>602805</v>
      </c>
      <c r="C59" s="5">
        <v>473954</v>
      </c>
      <c r="D59" s="5">
        <v>119602</v>
      </c>
      <c r="F59" s="93"/>
      <c r="G59" s="5"/>
    </row>
    <row r="60" spans="1:7" x14ac:dyDescent="0.25">
      <c r="A60" s="50">
        <v>37165</v>
      </c>
      <c r="B60" s="5">
        <v>618479</v>
      </c>
      <c r="C60" s="5">
        <v>480272</v>
      </c>
      <c r="D60" s="5">
        <v>128081</v>
      </c>
      <c r="F60" s="93"/>
      <c r="G60" s="5"/>
    </row>
    <row r="61" spans="1:7" x14ac:dyDescent="0.25">
      <c r="A61" s="50">
        <v>37196</v>
      </c>
      <c r="B61" s="5">
        <v>635095</v>
      </c>
      <c r="C61" s="5">
        <v>487019</v>
      </c>
      <c r="D61" s="5">
        <v>138648</v>
      </c>
      <c r="F61" s="93"/>
      <c r="G61" s="5"/>
    </row>
    <row r="62" spans="1:7" x14ac:dyDescent="0.25">
      <c r="A62" s="50">
        <v>37226</v>
      </c>
      <c r="B62" s="5">
        <v>644758</v>
      </c>
      <c r="C62" s="5">
        <v>494388</v>
      </c>
      <c r="D62" s="5">
        <v>134693</v>
      </c>
      <c r="F62" s="93"/>
      <c r="G62" s="5"/>
    </row>
    <row r="63" spans="1:7" x14ac:dyDescent="0.25">
      <c r="A63" s="50">
        <v>37257</v>
      </c>
      <c r="B63" s="5">
        <v>655705</v>
      </c>
      <c r="C63" s="5">
        <v>510080</v>
      </c>
      <c r="D63" s="5">
        <v>132851</v>
      </c>
      <c r="F63" s="93"/>
      <c r="G63" s="5"/>
    </row>
    <row r="64" spans="1:7" x14ac:dyDescent="0.25">
      <c r="A64" s="50">
        <v>37288</v>
      </c>
      <c r="B64" s="5">
        <v>655587</v>
      </c>
      <c r="C64" s="5">
        <v>511430</v>
      </c>
      <c r="D64" s="5">
        <v>131408</v>
      </c>
      <c r="F64" s="93"/>
      <c r="G64" s="5"/>
    </row>
    <row r="65" spans="1:7" x14ac:dyDescent="0.25">
      <c r="A65" s="50">
        <v>37316</v>
      </c>
      <c r="B65" s="5">
        <v>663961</v>
      </c>
      <c r="C65" s="5">
        <v>514391</v>
      </c>
      <c r="D65" s="5">
        <v>139341</v>
      </c>
      <c r="F65" s="93"/>
      <c r="G65" s="5"/>
    </row>
    <row r="66" spans="1:7" x14ac:dyDescent="0.25">
      <c r="A66" s="50">
        <v>37347</v>
      </c>
      <c r="B66" s="5">
        <v>663865</v>
      </c>
      <c r="C66" s="5">
        <v>521647</v>
      </c>
      <c r="D66" s="5">
        <v>131320</v>
      </c>
      <c r="F66" s="93"/>
      <c r="G66" s="5"/>
    </row>
    <row r="67" spans="1:7" x14ac:dyDescent="0.25">
      <c r="A67" s="50">
        <v>37377</v>
      </c>
      <c r="B67" s="5">
        <v>662716</v>
      </c>
      <c r="C67" s="5">
        <v>521436</v>
      </c>
      <c r="D67" s="5">
        <v>129119</v>
      </c>
      <c r="F67" s="93"/>
      <c r="G67" s="5"/>
    </row>
    <row r="68" spans="1:7" x14ac:dyDescent="0.25">
      <c r="A68" s="50">
        <v>37408</v>
      </c>
      <c r="B68" s="5">
        <v>654767</v>
      </c>
      <c r="C68" s="5">
        <v>525187</v>
      </c>
      <c r="D68" s="5">
        <v>114216</v>
      </c>
    </row>
    <row r="69" spans="1:7" x14ac:dyDescent="0.25">
      <c r="A69" s="50">
        <v>37438</v>
      </c>
      <c r="B69" s="5">
        <v>656957</v>
      </c>
      <c r="C69" s="5">
        <v>530826</v>
      </c>
      <c r="D69" s="5">
        <v>111822</v>
      </c>
    </row>
    <row r="70" spans="1:7" x14ac:dyDescent="0.25">
      <c r="A70" s="50">
        <v>37469</v>
      </c>
      <c r="B70" s="5">
        <v>660855</v>
      </c>
      <c r="C70" s="5">
        <v>529047</v>
      </c>
      <c r="D70" s="5">
        <v>116004</v>
      </c>
    </row>
    <row r="71" spans="1:7" x14ac:dyDescent="0.25">
      <c r="A71" s="50">
        <v>37500</v>
      </c>
      <c r="B71" s="5">
        <v>656400</v>
      </c>
      <c r="C71" s="5">
        <v>536833</v>
      </c>
      <c r="D71" s="5">
        <v>101179</v>
      </c>
    </row>
    <row r="72" spans="1:7" x14ac:dyDescent="0.25">
      <c r="A72" s="50">
        <v>37530</v>
      </c>
      <c r="B72" s="5">
        <v>668134</v>
      </c>
      <c r="C72" s="5">
        <v>543616</v>
      </c>
      <c r="D72" s="5">
        <v>108885</v>
      </c>
    </row>
    <row r="73" spans="1:7" x14ac:dyDescent="0.25">
      <c r="A73" s="50">
        <v>37561</v>
      </c>
      <c r="B73" s="5">
        <v>677013</v>
      </c>
      <c r="C73" s="5">
        <v>549519</v>
      </c>
      <c r="D73" s="5">
        <v>113628</v>
      </c>
    </row>
    <row r="74" spans="1:7" x14ac:dyDescent="0.25">
      <c r="A74" s="50">
        <v>37591</v>
      </c>
      <c r="B74" s="5">
        <v>678930</v>
      </c>
      <c r="C74" s="5">
        <v>554613</v>
      </c>
      <c r="D74" s="5">
        <v>102922</v>
      </c>
    </row>
    <row r="75" spans="1:7" x14ac:dyDescent="0.25">
      <c r="A75" s="50">
        <v>37622</v>
      </c>
      <c r="B75" s="5">
        <v>680370</v>
      </c>
      <c r="C75" s="5">
        <v>565051</v>
      </c>
      <c r="D75" s="5">
        <v>99002</v>
      </c>
    </row>
    <row r="76" spans="1:7" x14ac:dyDescent="0.25">
      <c r="A76" s="50">
        <v>37653</v>
      </c>
      <c r="B76" s="5">
        <v>683210</v>
      </c>
      <c r="C76" s="5">
        <v>566806</v>
      </c>
      <c r="D76" s="5">
        <v>98562</v>
      </c>
    </row>
    <row r="77" spans="1:7" x14ac:dyDescent="0.25">
      <c r="A77" s="50">
        <v>37681</v>
      </c>
      <c r="B77" s="5">
        <v>688573</v>
      </c>
      <c r="C77" s="5">
        <v>571951</v>
      </c>
      <c r="D77" s="5">
        <v>97089</v>
      </c>
    </row>
    <row r="78" spans="1:7" x14ac:dyDescent="0.25">
      <c r="A78" s="50">
        <v>37712</v>
      </c>
      <c r="B78" s="5">
        <v>699062</v>
      </c>
      <c r="C78" s="5">
        <v>576255</v>
      </c>
      <c r="D78" s="5">
        <v>102522</v>
      </c>
    </row>
    <row r="79" spans="1:7" x14ac:dyDescent="0.25">
      <c r="A79" s="50">
        <v>37742</v>
      </c>
      <c r="B79" s="5">
        <v>710564</v>
      </c>
      <c r="C79" s="5">
        <v>581750</v>
      </c>
      <c r="D79" s="5">
        <v>106012</v>
      </c>
    </row>
    <row r="80" spans="1:7" x14ac:dyDescent="0.25">
      <c r="A80" s="50">
        <v>37773</v>
      </c>
      <c r="B80" s="5">
        <v>728700</v>
      </c>
      <c r="C80" s="5">
        <v>586129</v>
      </c>
      <c r="D80" s="5">
        <v>118201</v>
      </c>
    </row>
    <row r="81" spans="1:4" x14ac:dyDescent="0.25">
      <c r="A81" s="50">
        <v>37803</v>
      </c>
      <c r="B81" s="5">
        <v>739238</v>
      </c>
      <c r="C81" s="5">
        <v>588951</v>
      </c>
      <c r="D81" s="5">
        <v>125295</v>
      </c>
    </row>
    <row r="82" spans="1:4" x14ac:dyDescent="0.25">
      <c r="A82" s="50">
        <v>37834</v>
      </c>
      <c r="B82" s="5">
        <v>757330</v>
      </c>
      <c r="C82" s="5">
        <v>596657</v>
      </c>
      <c r="D82" s="5">
        <v>134123</v>
      </c>
    </row>
    <row r="83" spans="1:4" x14ac:dyDescent="0.25">
      <c r="A83" s="50">
        <v>37865</v>
      </c>
      <c r="B83" s="5">
        <v>764956</v>
      </c>
      <c r="C83" s="5">
        <v>601122</v>
      </c>
      <c r="D83" s="5">
        <v>135387</v>
      </c>
    </row>
    <row r="84" spans="1:4" x14ac:dyDescent="0.25">
      <c r="A84" s="50">
        <v>37895</v>
      </c>
      <c r="B84" s="5">
        <v>784514</v>
      </c>
      <c r="C84" s="5">
        <v>611850</v>
      </c>
      <c r="D84" s="5">
        <v>146339</v>
      </c>
    </row>
    <row r="85" spans="1:4" x14ac:dyDescent="0.25">
      <c r="A85" s="50">
        <v>37926</v>
      </c>
      <c r="B85" s="5">
        <v>792335</v>
      </c>
      <c r="C85" s="5">
        <v>615309</v>
      </c>
      <c r="D85" s="5">
        <v>152223</v>
      </c>
    </row>
    <row r="86" spans="1:4" x14ac:dyDescent="0.25">
      <c r="A86" s="50">
        <v>37956</v>
      </c>
      <c r="B86" s="5">
        <v>823978</v>
      </c>
      <c r="C86" s="5">
        <v>628748</v>
      </c>
      <c r="D86" s="5">
        <v>159923</v>
      </c>
    </row>
    <row r="87" spans="1:4" x14ac:dyDescent="0.25">
      <c r="A87" s="50">
        <v>37987</v>
      </c>
      <c r="B87" s="5">
        <v>836443</v>
      </c>
      <c r="C87" s="5">
        <v>636147</v>
      </c>
      <c r="D87" s="5">
        <v>165315</v>
      </c>
    </row>
    <row r="88" spans="1:4" x14ac:dyDescent="0.25">
      <c r="A88" s="50">
        <v>38018</v>
      </c>
      <c r="B88" s="5">
        <v>855391</v>
      </c>
      <c r="C88" s="5">
        <v>651723</v>
      </c>
      <c r="D88" s="5">
        <v>173800</v>
      </c>
    </row>
    <row r="89" spans="1:4" x14ac:dyDescent="0.25">
      <c r="A89" s="50">
        <v>38047</v>
      </c>
      <c r="B89" s="5">
        <v>867040</v>
      </c>
      <c r="C89" s="5">
        <v>656638</v>
      </c>
      <c r="D89" s="5">
        <v>182792</v>
      </c>
    </row>
    <row r="90" spans="1:4" x14ac:dyDescent="0.25">
      <c r="A90" s="50">
        <v>38078</v>
      </c>
      <c r="B90" s="5">
        <v>879156</v>
      </c>
      <c r="C90" s="5">
        <v>662312</v>
      </c>
      <c r="D90" s="5">
        <v>186728</v>
      </c>
    </row>
    <row r="91" spans="1:4" x14ac:dyDescent="0.25">
      <c r="A91" s="50">
        <v>38108</v>
      </c>
      <c r="B91" s="5">
        <v>887988</v>
      </c>
      <c r="C91" s="5">
        <v>667450</v>
      </c>
      <c r="D91" s="5">
        <v>187545</v>
      </c>
    </row>
    <row r="92" spans="1:4" x14ac:dyDescent="0.25">
      <c r="A92" s="50">
        <v>38139</v>
      </c>
      <c r="B92" s="5">
        <v>912680</v>
      </c>
      <c r="C92" s="5">
        <v>687307</v>
      </c>
      <c r="D92" s="5">
        <v>192809</v>
      </c>
    </row>
    <row r="93" spans="1:4" x14ac:dyDescent="0.25">
      <c r="A93" s="50">
        <v>38169</v>
      </c>
      <c r="B93" s="5">
        <v>932435</v>
      </c>
      <c r="C93" s="5">
        <v>708760</v>
      </c>
      <c r="D93" s="5">
        <v>189981</v>
      </c>
    </row>
    <row r="94" spans="1:4" x14ac:dyDescent="0.25">
      <c r="A94" s="50">
        <v>38200</v>
      </c>
      <c r="B94" s="5">
        <v>966196</v>
      </c>
      <c r="C94" s="5">
        <v>736030</v>
      </c>
      <c r="D94" s="5">
        <v>195641</v>
      </c>
    </row>
    <row r="95" spans="1:4" x14ac:dyDescent="0.25">
      <c r="A95" s="50">
        <v>38231</v>
      </c>
      <c r="B95" s="5">
        <v>989992</v>
      </c>
      <c r="C95" s="5">
        <v>750848</v>
      </c>
      <c r="D95" s="5">
        <v>200635</v>
      </c>
    </row>
    <row r="96" spans="1:4" x14ac:dyDescent="0.25">
      <c r="A96" s="50">
        <v>38261</v>
      </c>
      <c r="B96" s="5">
        <v>977214</v>
      </c>
      <c r="C96" s="5">
        <v>731024</v>
      </c>
      <c r="D96" s="5">
        <v>204503</v>
      </c>
    </row>
    <row r="97" spans="1:4" x14ac:dyDescent="0.25">
      <c r="A97" s="50">
        <v>38292</v>
      </c>
      <c r="B97" s="5">
        <v>978701</v>
      </c>
      <c r="C97" s="5">
        <v>726609</v>
      </c>
      <c r="D97" s="5">
        <v>210585</v>
      </c>
    </row>
    <row r="98" spans="1:4" x14ac:dyDescent="0.25">
      <c r="A98" s="50">
        <v>38322</v>
      </c>
      <c r="B98" s="5">
        <v>986535</v>
      </c>
      <c r="C98" s="5">
        <v>732750</v>
      </c>
      <c r="D98" s="5">
        <v>217578</v>
      </c>
    </row>
    <row r="99" spans="1:4" x14ac:dyDescent="0.25">
      <c r="A99" s="50">
        <v>38353</v>
      </c>
      <c r="B99" s="5">
        <v>1003140</v>
      </c>
      <c r="C99" s="5">
        <v>750727</v>
      </c>
      <c r="D99" s="5">
        <v>222224</v>
      </c>
    </row>
    <row r="100" spans="1:4" x14ac:dyDescent="0.25">
      <c r="A100" s="50">
        <v>38384</v>
      </c>
      <c r="B100" s="5">
        <v>1020334</v>
      </c>
      <c r="C100" s="5">
        <v>759199</v>
      </c>
      <c r="D100" s="5">
        <v>228606</v>
      </c>
    </row>
    <row r="101" spans="1:4" x14ac:dyDescent="0.25">
      <c r="A101" s="50">
        <v>38412</v>
      </c>
      <c r="B101" s="5">
        <v>1033795</v>
      </c>
      <c r="C101" s="5">
        <v>776613</v>
      </c>
      <c r="D101" s="5">
        <v>229542</v>
      </c>
    </row>
    <row r="102" spans="1:4" x14ac:dyDescent="0.25">
      <c r="A102" s="50">
        <v>38443</v>
      </c>
      <c r="B102" s="5">
        <v>1049220</v>
      </c>
      <c r="C102" s="5">
        <v>784119</v>
      </c>
      <c r="D102" s="5">
        <v>237328</v>
      </c>
    </row>
    <row r="103" spans="1:4" x14ac:dyDescent="0.25">
      <c r="A103" s="50">
        <v>38473</v>
      </c>
      <c r="B103" s="5">
        <v>1058292</v>
      </c>
      <c r="C103" s="5">
        <v>779077</v>
      </c>
      <c r="D103" s="5">
        <v>249395</v>
      </c>
    </row>
    <row r="104" spans="1:4" x14ac:dyDescent="0.25">
      <c r="A104" s="50">
        <v>38504</v>
      </c>
      <c r="B104" s="5">
        <v>1080338</v>
      </c>
      <c r="C104" s="5">
        <v>796168</v>
      </c>
      <c r="D104" s="5">
        <v>257241</v>
      </c>
    </row>
    <row r="105" spans="1:4" x14ac:dyDescent="0.25">
      <c r="A105" s="50">
        <v>38534</v>
      </c>
      <c r="B105" s="5">
        <v>1096452</v>
      </c>
      <c r="C105" s="5">
        <v>805235</v>
      </c>
      <c r="D105" s="5">
        <v>263714</v>
      </c>
    </row>
    <row r="106" spans="1:4" x14ac:dyDescent="0.25">
      <c r="A106" s="50">
        <v>38565</v>
      </c>
      <c r="B106" s="5">
        <v>1122810</v>
      </c>
      <c r="C106" s="5">
        <v>825503</v>
      </c>
      <c r="D106" s="5">
        <v>264392</v>
      </c>
    </row>
    <row r="107" spans="1:4" x14ac:dyDescent="0.25">
      <c r="A107" s="50">
        <v>38596</v>
      </c>
      <c r="B107" s="5">
        <v>1136235</v>
      </c>
      <c r="C107" s="5">
        <v>837043</v>
      </c>
      <c r="D107" s="5">
        <v>267876</v>
      </c>
    </row>
    <row r="108" spans="1:4" x14ac:dyDescent="0.25">
      <c r="A108" s="50">
        <v>38626</v>
      </c>
      <c r="B108" s="5">
        <v>1134253</v>
      </c>
      <c r="C108" s="5">
        <v>838485</v>
      </c>
      <c r="D108" s="5">
        <v>264459</v>
      </c>
    </row>
    <row r="109" spans="1:4" x14ac:dyDescent="0.25">
      <c r="A109" s="50">
        <v>38657</v>
      </c>
      <c r="B109" s="5">
        <v>1177227</v>
      </c>
      <c r="C109" s="5">
        <v>856421</v>
      </c>
      <c r="D109" s="5">
        <v>285431</v>
      </c>
    </row>
    <row r="110" spans="1:4" x14ac:dyDescent="0.25">
      <c r="A110" s="50">
        <v>38687</v>
      </c>
      <c r="B110" s="5">
        <v>1218597</v>
      </c>
      <c r="C110" s="5">
        <v>881528</v>
      </c>
      <c r="D110" s="5">
        <v>298356</v>
      </c>
    </row>
    <row r="111" spans="1:4" x14ac:dyDescent="0.25">
      <c r="A111" s="50">
        <v>38718</v>
      </c>
      <c r="B111" s="5">
        <v>1259428</v>
      </c>
      <c r="C111" s="5">
        <v>918400</v>
      </c>
      <c r="D111" s="5">
        <v>314249</v>
      </c>
    </row>
    <row r="112" spans="1:4" x14ac:dyDescent="0.25">
      <c r="A112" s="50">
        <v>38749</v>
      </c>
      <c r="B112" s="5">
        <v>1295536</v>
      </c>
      <c r="C112" s="5">
        <v>937498</v>
      </c>
      <c r="D112" s="5">
        <v>334016</v>
      </c>
    </row>
    <row r="113" spans="1:4" x14ac:dyDescent="0.25">
      <c r="A113" s="50">
        <v>38777</v>
      </c>
      <c r="B113" s="5">
        <v>1325081</v>
      </c>
      <c r="C113" s="5">
        <v>924273</v>
      </c>
      <c r="D113" s="5">
        <v>373664</v>
      </c>
    </row>
    <row r="114" spans="1:4" x14ac:dyDescent="0.25">
      <c r="A114" s="50">
        <v>38808</v>
      </c>
      <c r="B114" s="5">
        <v>1350528</v>
      </c>
      <c r="C114" s="5">
        <v>923922</v>
      </c>
      <c r="D114" s="5">
        <v>403346</v>
      </c>
    </row>
    <row r="115" spans="1:4" x14ac:dyDescent="0.25">
      <c r="A115" s="50">
        <v>38838</v>
      </c>
      <c r="B115" s="5">
        <v>1339374</v>
      </c>
      <c r="C115" s="5">
        <v>944246</v>
      </c>
      <c r="D115" s="5">
        <v>378673</v>
      </c>
    </row>
    <row r="116" spans="1:4" x14ac:dyDescent="0.25">
      <c r="A116" s="50">
        <v>38869</v>
      </c>
      <c r="B116" s="5">
        <v>1364394</v>
      </c>
      <c r="C116" s="5">
        <v>942188</v>
      </c>
      <c r="D116" s="5">
        <v>402475</v>
      </c>
    </row>
    <row r="117" spans="1:4" x14ac:dyDescent="0.25">
      <c r="A117" s="50">
        <v>38899</v>
      </c>
      <c r="B117" s="5">
        <v>1356231</v>
      </c>
      <c r="C117" s="5">
        <v>943795</v>
      </c>
      <c r="D117" s="5">
        <v>389486</v>
      </c>
    </row>
    <row r="118" spans="1:4" x14ac:dyDescent="0.25">
      <c r="A118" s="50">
        <v>38930</v>
      </c>
      <c r="B118" s="5">
        <v>1383889</v>
      </c>
      <c r="C118" s="5">
        <v>981235</v>
      </c>
      <c r="D118" s="5">
        <v>379967</v>
      </c>
    </row>
    <row r="119" spans="1:4" x14ac:dyDescent="0.25">
      <c r="A119" s="50">
        <v>38961</v>
      </c>
      <c r="B119" s="5">
        <v>1415720</v>
      </c>
      <c r="C119" s="5">
        <v>1005572</v>
      </c>
      <c r="D119" s="5">
        <v>386605</v>
      </c>
    </row>
    <row r="120" spans="1:4" x14ac:dyDescent="0.25">
      <c r="A120" s="50">
        <v>38991</v>
      </c>
      <c r="B120" s="5">
        <v>1424691</v>
      </c>
      <c r="C120" s="5">
        <v>1012217</v>
      </c>
      <c r="D120" s="5">
        <v>391492</v>
      </c>
    </row>
    <row r="121" spans="1:4" x14ac:dyDescent="0.25">
      <c r="A121" s="50">
        <v>39022</v>
      </c>
      <c r="B121" s="5">
        <v>1438649</v>
      </c>
      <c r="C121" s="5">
        <v>1012204</v>
      </c>
      <c r="D121" s="5">
        <v>404050</v>
      </c>
    </row>
    <row r="122" spans="1:4" x14ac:dyDescent="0.25">
      <c r="A122" s="50">
        <v>39052</v>
      </c>
      <c r="B122" s="5">
        <v>1498810</v>
      </c>
      <c r="C122" s="5">
        <v>1032338</v>
      </c>
      <c r="D122" s="5">
        <v>443047</v>
      </c>
    </row>
    <row r="123" spans="1:4" x14ac:dyDescent="0.25">
      <c r="A123" s="50">
        <v>39083</v>
      </c>
      <c r="B123" s="5">
        <v>1505285</v>
      </c>
      <c r="C123" s="5">
        <v>1065864</v>
      </c>
      <c r="D123" s="5">
        <v>432823</v>
      </c>
    </row>
    <row r="124" spans="1:4" x14ac:dyDescent="0.25">
      <c r="A124" s="50">
        <v>39114</v>
      </c>
      <c r="B124" s="5">
        <v>1515807</v>
      </c>
      <c r="C124" s="5">
        <v>1079050</v>
      </c>
      <c r="D124" s="5">
        <v>424713</v>
      </c>
    </row>
    <row r="125" spans="1:4" x14ac:dyDescent="0.25">
      <c r="A125" s="50">
        <v>39142</v>
      </c>
      <c r="B125" s="5">
        <v>1534197</v>
      </c>
      <c r="C125" s="5">
        <v>1090673</v>
      </c>
      <c r="D125" s="5">
        <v>427914</v>
      </c>
    </row>
    <row r="126" spans="1:4" x14ac:dyDescent="0.25">
      <c r="A126" s="50">
        <v>39173</v>
      </c>
      <c r="B126" s="5">
        <v>1569474</v>
      </c>
      <c r="C126" s="5">
        <v>1112178</v>
      </c>
      <c r="D126" s="5">
        <v>436194</v>
      </c>
    </row>
    <row r="127" spans="1:4" x14ac:dyDescent="0.25">
      <c r="A127" s="50">
        <v>39203</v>
      </c>
      <c r="B127" s="5">
        <v>1594666</v>
      </c>
      <c r="C127" s="5">
        <v>1141502</v>
      </c>
      <c r="D127" s="5">
        <v>433065</v>
      </c>
    </row>
    <row r="128" spans="1:4" x14ac:dyDescent="0.25">
      <c r="A128" s="50">
        <v>39234</v>
      </c>
      <c r="B128" s="5">
        <v>1620024</v>
      </c>
      <c r="C128" s="5">
        <v>1158484</v>
      </c>
      <c r="D128" s="5">
        <v>437750</v>
      </c>
    </row>
    <row r="129" spans="1:4" x14ac:dyDescent="0.25">
      <c r="A129" s="50">
        <v>39264</v>
      </c>
      <c r="B129" s="5">
        <v>1635531</v>
      </c>
      <c r="C129" s="5">
        <v>1170741</v>
      </c>
      <c r="D129" s="5">
        <v>430632</v>
      </c>
    </row>
    <row r="130" spans="1:4" x14ac:dyDescent="0.25">
      <c r="A130" s="50">
        <v>39295</v>
      </c>
      <c r="B130" s="5">
        <v>1641868</v>
      </c>
      <c r="C130" s="5">
        <v>1154649</v>
      </c>
      <c r="D130" s="5">
        <v>448148</v>
      </c>
    </row>
    <row r="131" spans="1:4" x14ac:dyDescent="0.25">
      <c r="A131" s="50">
        <v>39326</v>
      </c>
      <c r="B131" s="5">
        <v>1664451</v>
      </c>
      <c r="C131" s="5">
        <v>1165223</v>
      </c>
      <c r="D131" s="5">
        <v>456040</v>
      </c>
    </row>
    <row r="132" spans="1:4" x14ac:dyDescent="0.25">
      <c r="A132" s="50">
        <v>39356</v>
      </c>
      <c r="B132" s="5">
        <v>1678607</v>
      </c>
      <c r="C132" s="5">
        <v>1176400</v>
      </c>
      <c r="D132" s="5">
        <v>461778</v>
      </c>
    </row>
    <row r="133" spans="1:4" x14ac:dyDescent="0.25">
      <c r="A133" s="50">
        <v>39387</v>
      </c>
      <c r="B133" s="5">
        <v>1646831</v>
      </c>
      <c r="C133" s="5">
        <v>1156173</v>
      </c>
      <c r="D133" s="5">
        <v>454761</v>
      </c>
    </row>
    <row r="134" spans="1:4" x14ac:dyDescent="0.25">
      <c r="A134" s="50">
        <v>39417</v>
      </c>
      <c r="B134" s="5">
        <v>1697208</v>
      </c>
      <c r="C134" s="5">
        <v>1182280</v>
      </c>
      <c r="D134" s="5">
        <v>458258</v>
      </c>
    </row>
    <row r="135" spans="1:4" x14ac:dyDescent="0.25">
      <c r="A135" s="50">
        <v>39448</v>
      </c>
      <c r="B135" s="5">
        <v>1649510</v>
      </c>
      <c r="C135" s="5">
        <v>1170838</v>
      </c>
      <c r="D135" s="5">
        <v>443318</v>
      </c>
    </row>
    <row r="136" spans="1:4" x14ac:dyDescent="0.25">
      <c r="A136" s="50">
        <v>39479</v>
      </c>
      <c r="B136" s="5">
        <v>1638707</v>
      </c>
      <c r="C136" s="5">
        <v>1153227</v>
      </c>
      <c r="D136" s="5">
        <v>451202</v>
      </c>
    </row>
    <row r="137" spans="1:4" x14ac:dyDescent="0.25">
      <c r="A137" s="50">
        <v>39508</v>
      </c>
      <c r="B137" s="5">
        <v>1700067</v>
      </c>
      <c r="C137" s="5">
        <v>1188710</v>
      </c>
      <c r="D137" s="5">
        <v>514161</v>
      </c>
    </row>
    <row r="138" spans="1:4" x14ac:dyDescent="0.25">
      <c r="A138" s="50">
        <v>39539</v>
      </c>
      <c r="B138" s="5">
        <v>1742529</v>
      </c>
      <c r="C138" s="5">
        <v>1218779</v>
      </c>
      <c r="D138" s="5">
        <v>520775</v>
      </c>
    </row>
    <row r="139" spans="1:4" x14ac:dyDescent="0.25">
      <c r="A139" s="50">
        <v>39569</v>
      </c>
      <c r="B139" s="5">
        <v>1769508</v>
      </c>
      <c r="C139" s="5">
        <v>1228101</v>
      </c>
      <c r="D139" s="5">
        <v>530704</v>
      </c>
    </row>
    <row r="140" spans="1:4" x14ac:dyDescent="0.25">
      <c r="A140" s="50">
        <v>39600</v>
      </c>
      <c r="B140" s="5">
        <v>1755267</v>
      </c>
      <c r="C140" s="5">
        <v>1230458</v>
      </c>
      <c r="D140" s="5">
        <v>521184</v>
      </c>
    </row>
    <row r="141" spans="1:4" x14ac:dyDescent="0.25">
      <c r="A141" s="50">
        <v>39630</v>
      </c>
      <c r="B141" s="5">
        <v>1759911</v>
      </c>
      <c r="C141" s="5">
        <v>1244237</v>
      </c>
      <c r="D141" s="5">
        <v>494493</v>
      </c>
    </row>
    <row r="142" spans="1:4" x14ac:dyDescent="0.25">
      <c r="A142" s="50">
        <v>39661</v>
      </c>
      <c r="B142" s="5">
        <v>1794599</v>
      </c>
      <c r="C142" s="5">
        <v>1257742</v>
      </c>
      <c r="D142" s="5">
        <v>495287</v>
      </c>
    </row>
    <row r="143" spans="1:4" x14ac:dyDescent="0.25">
      <c r="A143" s="50">
        <v>39692</v>
      </c>
      <c r="B143" s="5">
        <v>1771157</v>
      </c>
      <c r="C143" s="5">
        <v>1254394</v>
      </c>
      <c r="D143" s="5">
        <v>517064</v>
      </c>
    </row>
    <row r="144" spans="1:4" x14ac:dyDescent="0.25">
      <c r="A144" s="50">
        <v>39722</v>
      </c>
      <c r="B144" s="5">
        <v>1553928</v>
      </c>
      <c r="C144" s="5">
        <v>1025835</v>
      </c>
      <c r="D144" s="5">
        <v>485333</v>
      </c>
    </row>
    <row r="145" spans="1:4" x14ac:dyDescent="0.25">
      <c r="A145" s="50">
        <v>39753</v>
      </c>
      <c r="B145" s="5">
        <v>1623196</v>
      </c>
      <c r="C145" s="5">
        <v>1031862</v>
      </c>
      <c r="D145" s="5">
        <v>529885</v>
      </c>
    </row>
    <row r="146" spans="1:4" x14ac:dyDescent="0.25">
      <c r="A146" s="50">
        <v>39783</v>
      </c>
      <c r="B146" s="5">
        <v>1597896</v>
      </c>
      <c r="C146" s="5">
        <v>1014608</v>
      </c>
      <c r="D146" s="5">
        <v>461882</v>
      </c>
    </row>
    <row r="147" spans="1:4" x14ac:dyDescent="0.25">
      <c r="A147" s="50">
        <v>39814</v>
      </c>
      <c r="B147" s="5">
        <v>1561485</v>
      </c>
      <c r="C147" s="5">
        <v>1030286</v>
      </c>
      <c r="D147" s="5">
        <v>414592</v>
      </c>
    </row>
    <row r="148" spans="1:4" x14ac:dyDescent="0.25">
      <c r="A148" s="50">
        <v>39845</v>
      </c>
      <c r="B148" s="5">
        <v>1541963</v>
      </c>
      <c r="C148" s="5">
        <v>1036450</v>
      </c>
      <c r="D148" s="5">
        <v>382212</v>
      </c>
    </row>
    <row r="149" spans="1:4" x14ac:dyDescent="0.25">
      <c r="A149" s="50">
        <v>39873</v>
      </c>
      <c r="B149" s="5">
        <v>1594243</v>
      </c>
      <c r="C149" s="5">
        <v>1059377</v>
      </c>
      <c r="D149" s="5">
        <v>424045</v>
      </c>
    </row>
    <row r="150" spans="1:4" x14ac:dyDescent="0.25">
      <c r="A150" s="50">
        <v>39904</v>
      </c>
      <c r="B150" s="5">
        <v>1627813</v>
      </c>
      <c r="C150" s="5">
        <v>1041012</v>
      </c>
      <c r="D150" s="5">
        <v>466040</v>
      </c>
    </row>
    <row r="151" spans="1:4" x14ac:dyDescent="0.25">
      <c r="A151" s="50">
        <v>39934</v>
      </c>
      <c r="B151" s="5">
        <v>1653935</v>
      </c>
      <c r="C151" s="5">
        <v>1050705</v>
      </c>
      <c r="D151" s="5">
        <v>480629</v>
      </c>
    </row>
    <row r="152" spans="1:4" x14ac:dyDescent="0.25">
      <c r="A152" s="50">
        <v>39965</v>
      </c>
      <c r="B152" s="5">
        <v>1673866</v>
      </c>
      <c r="C152" s="5">
        <v>1064785</v>
      </c>
      <c r="D152" s="5">
        <v>493294</v>
      </c>
    </row>
    <row r="153" spans="1:4" x14ac:dyDescent="0.25">
      <c r="A153" s="50">
        <v>39995</v>
      </c>
      <c r="B153" s="5">
        <v>1693604</v>
      </c>
      <c r="C153" s="5">
        <v>1073687</v>
      </c>
      <c r="D153" s="5">
        <v>513940</v>
      </c>
    </row>
    <row r="154" spans="1:4" x14ac:dyDescent="0.25">
      <c r="A154" s="50">
        <v>40026</v>
      </c>
      <c r="B154" s="5">
        <v>1698248</v>
      </c>
      <c r="C154" s="5">
        <v>1072723</v>
      </c>
      <c r="D154" s="5">
        <v>509639</v>
      </c>
    </row>
    <row r="155" spans="1:4" x14ac:dyDescent="0.25">
      <c r="A155" s="50">
        <v>40057</v>
      </c>
      <c r="B155" s="5">
        <v>1723944</v>
      </c>
      <c r="C155" s="5">
        <v>1081842</v>
      </c>
      <c r="D155" s="5">
        <v>515840</v>
      </c>
    </row>
    <row r="156" spans="1:4" x14ac:dyDescent="0.25">
      <c r="A156" s="50">
        <v>40087</v>
      </c>
      <c r="B156" s="5">
        <v>1730394</v>
      </c>
      <c r="C156" s="5">
        <v>1097000</v>
      </c>
      <c r="D156" s="5">
        <v>511303</v>
      </c>
    </row>
    <row r="157" spans="1:4" x14ac:dyDescent="0.25">
      <c r="A157" s="50">
        <v>40118</v>
      </c>
      <c r="B157" s="5">
        <v>1748742</v>
      </c>
      <c r="C157" s="5">
        <v>1118088</v>
      </c>
      <c r="D157" s="5">
        <v>514286</v>
      </c>
    </row>
    <row r="158" spans="1:4" x14ac:dyDescent="0.25">
      <c r="A158" s="50">
        <v>40148</v>
      </c>
      <c r="B158" s="5">
        <v>1774723</v>
      </c>
      <c r="C158" s="5">
        <v>1138113</v>
      </c>
      <c r="D158" s="5">
        <v>530084</v>
      </c>
    </row>
    <row r="159" spans="1:4" x14ac:dyDescent="0.25">
      <c r="A159" s="50">
        <v>40179</v>
      </c>
      <c r="B159" s="5">
        <v>1781595</v>
      </c>
      <c r="C159" s="5">
        <v>1155751</v>
      </c>
      <c r="D159" s="5">
        <v>525417</v>
      </c>
    </row>
    <row r="160" spans="1:4" x14ac:dyDescent="0.25">
      <c r="A160" s="50">
        <v>40210</v>
      </c>
      <c r="B160" s="5">
        <v>1784231</v>
      </c>
      <c r="C160" s="5">
        <v>1154054</v>
      </c>
      <c r="D160" s="5">
        <v>527826</v>
      </c>
    </row>
    <row r="161" spans="1:4" x14ac:dyDescent="0.25">
      <c r="A161" s="50">
        <v>40238</v>
      </c>
      <c r="B161" s="5">
        <v>1827959</v>
      </c>
      <c r="C161" s="5">
        <v>1173108</v>
      </c>
      <c r="D161" s="5">
        <v>553025</v>
      </c>
    </row>
    <row r="162" spans="1:4" x14ac:dyDescent="0.25">
      <c r="A162" s="50">
        <v>40269</v>
      </c>
      <c r="B162" s="5">
        <v>1844344</v>
      </c>
      <c r="C162" s="5">
        <v>1183691</v>
      </c>
      <c r="D162" s="5">
        <v>553052</v>
      </c>
    </row>
    <row r="163" spans="1:4" x14ac:dyDescent="0.25">
      <c r="A163" s="50">
        <v>40299</v>
      </c>
      <c r="B163" s="5">
        <v>1822672</v>
      </c>
      <c r="C163" s="5">
        <v>1202414</v>
      </c>
      <c r="D163" s="5">
        <v>517528</v>
      </c>
    </row>
    <row r="164" spans="1:4" x14ac:dyDescent="0.25">
      <c r="A164" s="50">
        <v>40330</v>
      </c>
      <c r="B164" s="5">
        <v>1823629</v>
      </c>
      <c r="C164" s="5">
        <v>1213213</v>
      </c>
      <c r="D164" s="5">
        <v>499386</v>
      </c>
    </row>
    <row r="165" spans="1:4" x14ac:dyDescent="0.25">
      <c r="A165" s="50">
        <v>40360</v>
      </c>
      <c r="B165" s="5">
        <v>1834165</v>
      </c>
      <c r="C165" s="5">
        <v>1223024</v>
      </c>
      <c r="D165" s="5">
        <v>506539</v>
      </c>
    </row>
    <row r="166" spans="1:4" x14ac:dyDescent="0.25">
      <c r="A166" s="50">
        <v>40391</v>
      </c>
      <c r="B166" s="5">
        <v>1827578</v>
      </c>
      <c r="C166" s="5">
        <v>1227804</v>
      </c>
      <c r="D166" s="5">
        <v>496048</v>
      </c>
    </row>
    <row r="167" spans="1:4" x14ac:dyDescent="0.25">
      <c r="A167" s="50">
        <v>40422</v>
      </c>
      <c r="B167" s="5">
        <v>1835976</v>
      </c>
      <c r="C167" s="5">
        <v>1229764</v>
      </c>
      <c r="D167" s="5">
        <v>502035</v>
      </c>
    </row>
    <row r="168" spans="1:4" x14ac:dyDescent="0.25">
      <c r="A168" s="50">
        <v>40452</v>
      </c>
      <c r="B168" s="5">
        <v>1852157</v>
      </c>
      <c r="C168" s="5">
        <v>1246670</v>
      </c>
      <c r="D168" s="5">
        <v>512750</v>
      </c>
    </row>
    <row r="169" spans="1:4" x14ac:dyDescent="0.25">
      <c r="A169" s="50">
        <v>40483</v>
      </c>
      <c r="B169" s="5">
        <v>1893234</v>
      </c>
      <c r="C169" s="5">
        <v>1308628</v>
      </c>
      <c r="D169" s="5">
        <v>485825</v>
      </c>
    </row>
    <row r="170" spans="1:4" x14ac:dyDescent="0.25">
      <c r="A170" s="50">
        <v>40513</v>
      </c>
      <c r="B170" s="5">
        <v>1909517</v>
      </c>
      <c r="C170" s="5">
        <v>1339458</v>
      </c>
      <c r="D170" s="5">
        <v>470972</v>
      </c>
    </row>
    <row r="171" spans="1:4" x14ac:dyDescent="0.25">
      <c r="A171" s="50">
        <v>40544</v>
      </c>
      <c r="B171" s="5">
        <v>1931527</v>
      </c>
      <c r="C171" s="5">
        <v>1359768</v>
      </c>
      <c r="D171" s="5">
        <v>479329</v>
      </c>
    </row>
    <row r="172" spans="1:4" x14ac:dyDescent="0.25">
      <c r="A172" s="50">
        <v>40575</v>
      </c>
      <c r="B172" s="5">
        <v>1945129</v>
      </c>
      <c r="C172" s="5">
        <v>1373936</v>
      </c>
      <c r="D172" s="5">
        <v>485763</v>
      </c>
    </row>
    <row r="173" spans="1:4" x14ac:dyDescent="0.25">
      <c r="A173" s="50">
        <v>40603</v>
      </c>
      <c r="B173" s="5">
        <v>1963916</v>
      </c>
      <c r="C173" s="5">
        <v>1393656</v>
      </c>
      <c r="D173" s="5">
        <v>481654</v>
      </c>
    </row>
    <row r="174" spans="1:4" x14ac:dyDescent="0.25">
      <c r="A174" s="50">
        <v>40634</v>
      </c>
      <c r="B174" s="5">
        <v>1983781</v>
      </c>
      <c r="C174" s="5">
        <v>1408490</v>
      </c>
      <c r="D174" s="5">
        <v>486217</v>
      </c>
    </row>
    <row r="175" spans="1:4" x14ac:dyDescent="0.25">
      <c r="A175" s="50">
        <v>40664</v>
      </c>
      <c r="B175" s="5">
        <v>2006898</v>
      </c>
      <c r="C175" s="5">
        <v>1439146</v>
      </c>
      <c r="D175" s="5">
        <v>496677</v>
      </c>
    </row>
    <row r="176" spans="1:4" x14ac:dyDescent="0.25">
      <c r="A176" s="50">
        <v>40695</v>
      </c>
      <c r="B176" s="5">
        <v>2022845</v>
      </c>
      <c r="C176" s="5">
        <v>1442784</v>
      </c>
      <c r="D176" s="5">
        <v>494739</v>
      </c>
    </row>
    <row r="177" spans="1:4" x14ac:dyDescent="0.25">
      <c r="A177" s="50">
        <v>40725</v>
      </c>
      <c r="B177" s="5">
        <v>2043117</v>
      </c>
      <c r="C177" s="5">
        <v>1461213</v>
      </c>
      <c r="D177" s="5">
        <v>488844</v>
      </c>
    </row>
    <row r="178" spans="1:4" x14ac:dyDescent="0.25">
      <c r="A178" s="50">
        <v>40756</v>
      </c>
      <c r="B178" s="5">
        <v>2017986</v>
      </c>
      <c r="C178" s="5">
        <v>1464877</v>
      </c>
      <c r="D178" s="5">
        <v>453933</v>
      </c>
    </row>
    <row r="179" spans="1:4" x14ac:dyDescent="0.25">
      <c r="A179" s="50">
        <v>40787</v>
      </c>
      <c r="B179" s="5">
        <v>2016755</v>
      </c>
      <c r="C179" s="5">
        <v>1474186</v>
      </c>
      <c r="D179" s="5">
        <v>438702</v>
      </c>
    </row>
    <row r="180" spans="1:4" x14ac:dyDescent="0.25">
      <c r="A180" s="50">
        <v>40817</v>
      </c>
      <c r="B180" s="5">
        <v>2055172</v>
      </c>
      <c r="C180" s="5">
        <v>1498221</v>
      </c>
      <c r="D180" s="5">
        <v>456265</v>
      </c>
    </row>
    <row r="181" spans="1:4" x14ac:dyDescent="0.25">
      <c r="A181" s="50">
        <v>40848</v>
      </c>
      <c r="B181" s="5">
        <v>2078027</v>
      </c>
      <c r="C181" s="5">
        <v>1515477</v>
      </c>
      <c r="D181" s="5">
        <v>464280</v>
      </c>
    </row>
    <row r="182" spans="1:4" x14ac:dyDescent="0.25">
      <c r="A182" s="50">
        <v>40878</v>
      </c>
      <c r="B182" s="5">
        <v>2097849</v>
      </c>
      <c r="C182" s="5">
        <v>1525002</v>
      </c>
      <c r="D182" s="5">
        <v>468811</v>
      </c>
    </row>
    <row r="183" spans="1:4" x14ac:dyDescent="0.25">
      <c r="A183" s="50">
        <v>40909</v>
      </c>
      <c r="B183" s="5">
        <v>2131681</v>
      </c>
      <c r="C183" s="5">
        <v>1542617</v>
      </c>
      <c r="D183" s="5">
        <v>490686</v>
      </c>
    </row>
    <row r="184" spans="1:4" x14ac:dyDescent="0.25">
      <c r="A184" s="50">
        <v>40940</v>
      </c>
      <c r="B184" s="5">
        <v>2178737</v>
      </c>
      <c r="C184" s="5">
        <v>1564865</v>
      </c>
      <c r="D184" s="5">
        <v>512694</v>
      </c>
    </row>
    <row r="185" spans="1:4" x14ac:dyDescent="0.25">
      <c r="A185" s="50">
        <v>40969</v>
      </c>
      <c r="B185" s="5">
        <v>2212820</v>
      </c>
      <c r="C185" s="5">
        <v>1597084</v>
      </c>
      <c r="D185" s="5">
        <v>518514</v>
      </c>
    </row>
    <row r="186" spans="1:4" x14ac:dyDescent="0.25">
      <c r="A186" s="50">
        <v>41000</v>
      </c>
      <c r="B186" s="5">
        <v>2233437</v>
      </c>
      <c r="C186" s="5">
        <v>1614752</v>
      </c>
      <c r="D186" s="5">
        <v>512773</v>
      </c>
    </row>
    <row r="187" spans="1:4" x14ac:dyDescent="0.25">
      <c r="A187" s="50">
        <v>41030</v>
      </c>
      <c r="B187" s="5">
        <v>2239810</v>
      </c>
      <c r="C187" s="5">
        <v>1632900</v>
      </c>
      <c r="D187" s="5">
        <v>498852</v>
      </c>
    </row>
    <row r="188" spans="1:4" x14ac:dyDescent="0.25">
      <c r="A188" s="50">
        <v>41061</v>
      </c>
      <c r="B188" s="5">
        <v>2244404</v>
      </c>
      <c r="C188" s="5">
        <v>1628804</v>
      </c>
      <c r="D188" s="5">
        <v>493407</v>
      </c>
    </row>
    <row r="189" spans="1:4" x14ac:dyDescent="0.25">
      <c r="A189" s="50">
        <v>41091</v>
      </c>
      <c r="B189" s="5">
        <v>2242108</v>
      </c>
      <c r="C189" s="5">
        <v>1646529</v>
      </c>
      <c r="D189" s="5">
        <v>481776</v>
      </c>
    </row>
    <row r="190" spans="1:4" x14ac:dyDescent="0.25">
      <c r="A190" s="50">
        <v>41122</v>
      </c>
      <c r="B190" s="5">
        <v>2264606</v>
      </c>
      <c r="C190" s="5">
        <v>1651500</v>
      </c>
      <c r="D190" s="5">
        <v>497811</v>
      </c>
    </row>
    <row r="191" spans="1:4" x14ac:dyDescent="0.25">
      <c r="A191" s="50">
        <v>41153</v>
      </c>
      <c r="B191" s="5">
        <v>2294830</v>
      </c>
      <c r="C191" s="5">
        <v>1650101</v>
      </c>
      <c r="D191" s="5">
        <v>516619</v>
      </c>
    </row>
    <row r="192" spans="1:4" x14ac:dyDescent="0.25">
      <c r="A192" s="50">
        <v>41183</v>
      </c>
      <c r="B192" s="5">
        <v>2327043</v>
      </c>
      <c r="C192" s="5">
        <v>1664885</v>
      </c>
      <c r="D192" s="5">
        <v>527847</v>
      </c>
    </row>
    <row r="193" spans="1:4" x14ac:dyDescent="0.25">
      <c r="A193" s="50">
        <v>41214</v>
      </c>
      <c r="B193" s="5">
        <v>2337195</v>
      </c>
      <c r="C193" s="5">
        <v>1691034</v>
      </c>
      <c r="D193" s="5">
        <v>531443</v>
      </c>
    </row>
    <row r="194" spans="1:4" x14ac:dyDescent="0.25">
      <c r="A194" s="50">
        <v>41244</v>
      </c>
      <c r="B194" s="5">
        <v>2396073</v>
      </c>
      <c r="C194" s="5">
        <v>1704589</v>
      </c>
      <c r="D194" s="5">
        <v>551782</v>
      </c>
    </row>
    <row r="195" spans="1:4" x14ac:dyDescent="0.25">
      <c r="A195" s="50">
        <v>41275</v>
      </c>
      <c r="B195" s="5">
        <v>2436814</v>
      </c>
      <c r="C195" s="5">
        <v>1733140</v>
      </c>
      <c r="D195" s="5">
        <v>563948</v>
      </c>
    </row>
    <row r="196" spans="1:4" x14ac:dyDescent="0.25">
      <c r="A196" s="50">
        <v>41306</v>
      </c>
      <c r="B196" s="5">
        <v>2444514</v>
      </c>
      <c r="C196" s="5">
        <v>1747790</v>
      </c>
      <c r="D196" s="5">
        <v>557708</v>
      </c>
    </row>
    <row r="197" spans="1:4" x14ac:dyDescent="0.25">
      <c r="A197" s="50">
        <v>41334</v>
      </c>
      <c r="B197" s="5">
        <v>2474028</v>
      </c>
      <c r="C197" s="5">
        <v>1774441</v>
      </c>
      <c r="D197" s="5">
        <v>559290</v>
      </c>
    </row>
    <row r="198" spans="1:4" x14ac:dyDescent="0.25">
      <c r="A198" s="50">
        <v>41365</v>
      </c>
      <c r="B198" s="5">
        <v>2462957</v>
      </c>
      <c r="C198" s="5">
        <v>1786759</v>
      </c>
      <c r="D198" s="5">
        <v>537284</v>
      </c>
    </row>
  </sheetData>
  <pageMargins left="0.7" right="0.7" top="0.75" bottom="0.75" header="0.3" footer="0.3"/>
  <pageSetup paperSize="9" orientation="portrait" horizontalDpi="4294967293" vertic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3"/>
  <sheetViews>
    <sheetView zoomScale="80" zoomScaleNormal="80" workbookViewId="0">
      <selection activeCell="O27" sqref="O27"/>
    </sheetView>
  </sheetViews>
  <sheetFormatPr defaultRowHeight="15" x14ac:dyDescent="0.25"/>
  <sheetData>
    <row r="1" spans="1:5" x14ac:dyDescent="0.25">
      <c r="B1" t="s">
        <v>69</v>
      </c>
    </row>
    <row r="2" spans="1:5" x14ac:dyDescent="0.25">
      <c r="A2" s="50">
        <v>32264</v>
      </c>
      <c r="B2" s="43">
        <v>100</v>
      </c>
    </row>
    <row r="3" spans="1:5" x14ac:dyDescent="0.25">
      <c r="A3" s="50">
        <v>32295</v>
      </c>
      <c r="B3" s="43">
        <v>103.4</v>
      </c>
    </row>
    <row r="4" spans="1:5" x14ac:dyDescent="0.25">
      <c r="A4" s="50">
        <v>32325</v>
      </c>
      <c r="B4" s="43">
        <v>107</v>
      </c>
    </row>
    <row r="5" spans="1:5" x14ac:dyDescent="0.25">
      <c r="A5" s="50">
        <v>32356</v>
      </c>
      <c r="B5" s="43">
        <v>109.3</v>
      </c>
    </row>
    <row r="6" spans="1:5" x14ac:dyDescent="0.25">
      <c r="A6" s="50">
        <v>32387</v>
      </c>
      <c r="B6" s="43">
        <v>110</v>
      </c>
    </row>
    <row r="7" spans="1:5" x14ac:dyDescent="0.25">
      <c r="A7" s="50">
        <v>32417</v>
      </c>
      <c r="B7" s="43">
        <v>110.4</v>
      </c>
    </row>
    <row r="8" spans="1:5" x14ac:dyDescent="0.25">
      <c r="A8" s="50">
        <v>32448</v>
      </c>
      <c r="B8" s="43">
        <v>110.5</v>
      </c>
    </row>
    <row r="9" spans="1:5" x14ac:dyDescent="0.25">
      <c r="A9" s="50">
        <v>32478</v>
      </c>
      <c r="B9" s="43">
        <v>110.7</v>
      </c>
    </row>
    <row r="10" spans="1:5" x14ac:dyDescent="0.25">
      <c r="A10" s="50">
        <v>32509</v>
      </c>
      <c r="B10" s="43">
        <v>112.6</v>
      </c>
    </row>
    <row r="11" spans="1:5" x14ac:dyDescent="0.25">
      <c r="A11" s="50">
        <v>32540</v>
      </c>
      <c r="B11" s="43">
        <v>114.2</v>
      </c>
    </row>
    <row r="12" spans="1:5" x14ac:dyDescent="0.25">
      <c r="A12" s="50">
        <v>32568</v>
      </c>
      <c r="B12" s="43">
        <v>117.4</v>
      </c>
    </row>
    <row r="13" spans="1:5" x14ac:dyDescent="0.25">
      <c r="A13" s="50">
        <v>32599</v>
      </c>
      <c r="B13" s="43">
        <v>119.9</v>
      </c>
    </row>
    <row r="14" spans="1:5" x14ac:dyDescent="0.25">
      <c r="A14" s="50">
        <v>32629</v>
      </c>
      <c r="B14" s="43">
        <v>122.3</v>
      </c>
      <c r="C14" s="9">
        <f>B14/B2-1</f>
        <v>0.22299999999999986</v>
      </c>
      <c r="D14" s="51">
        <f>I300</f>
        <v>5.8217144965414303E-2</v>
      </c>
      <c r="E14" s="6"/>
    </row>
    <row r="15" spans="1:5" x14ac:dyDescent="0.25">
      <c r="A15" s="50">
        <v>32660</v>
      </c>
      <c r="B15" s="43">
        <v>125.9</v>
      </c>
      <c r="C15" s="9">
        <f t="shared" ref="C15:C78" si="0">B15/B3-1</f>
        <v>0.21760154738878135</v>
      </c>
      <c r="D15" s="51">
        <f>D14</f>
        <v>5.8217144965414303E-2</v>
      </c>
      <c r="E15" s="6"/>
    </row>
    <row r="16" spans="1:5" x14ac:dyDescent="0.25">
      <c r="A16" s="50">
        <v>32690</v>
      </c>
      <c r="B16" s="43">
        <v>126.8</v>
      </c>
      <c r="C16" s="9">
        <f t="shared" si="0"/>
        <v>0.18504672897196262</v>
      </c>
      <c r="D16" s="51">
        <f t="shared" ref="D16:D79" si="1">D15</f>
        <v>5.8217144965414303E-2</v>
      </c>
      <c r="E16" s="6"/>
    </row>
    <row r="17" spans="1:5" x14ac:dyDescent="0.25">
      <c r="A17" s="50">
        <v>32721</v>
      </c>
      <c r="B17" s="43">
        <v>128.5</v>
      </c>
      <c r="C17" s="9">
        <f t="shared" si="0"/>
        <v>0.17566331198536145</v>
      </c>
      <c r="D17" s="51">
        <f t="shared" si="1"/>
        <v>5.8217144965414303E-2</v>
      </c>
      <c r="E17" s="6"/>
    </row>
    <row r="18" spans="1:5" x14ac:dyDescent="0.25">
      <c r="A18" s="50">
        <v>32752</v>
      </c>
      <c r="B18" s="43">
        <v>131.1</v>
      </c>
      <c r="C18" s="9">
        <f t="shared" si="0"/>
        <v>0.19181818181818167</v>
      </c>
      <c r="D18" s="51">
        <f t="shared" si="1"/>
        <v>5.8217144965414303E-2</v>
      </c>
      <c r="E18" s="6"/>
    </row>
    <row r="19" spans="1:5" x14ac:dyDescent="0.25">
      <c r="A19" s="50">
        <v>32782</v>
      </c>
      <c r="B19" s="43">
        <v>133.69999999999999</v>
      </c>
      <c r="C19" s="9">
        <f t="shared" si="0"/>
        <v>0.21105072463768093</v>
      </c>
      <c r="D19" s="51">
        <f t="shared" si="1"/>
        <v>5.8217144965414303E-2</v>
      </c>
      <c r="E19" s="6"/>
    </row>
    <row r="20" spans="1:5" x14ac:dyDescent="0.25">
      <c r="A20" s="50">
        <v>32813</v>
      </c>
      <c r="B20" s="43">
        <v>135.69999999999999</v>
      </c>
      <c r="C20" s="9">
        <f t="shared" si="0"/>
        <v>0.22805429864253379</v>
      </c>
      <c r="D20" s="51">
        <f t="shared" si="1"/>
        <v>5.8217144965414303E-2</v>
      </c>
      <c r="E20" s="6"/>
    </row>
    <row r="21" spans="1:5" x14ac:dyDescent="0.25">
      <c r="A21" s="50">
        <v>32843</v>
      </c>
      <c r="B21" s="43">
        <v>138.6</v>
      </c>
      <c r="C21" s="9">
        <f t="shared" si="0"/>
        <v>0.25203252032520318</v>
      </c>
      <c r="D21" s="51">
        <f t="shared" si="1"/>
        <v>5.8217144965414303E-2</v>
      </c>
      <c r="E21" s="6"/>
    </row>
    <row r="22" spans="1:5" x14ac:dyDescent="0.25">
      <c r="A22" s="50">
        <v>32874</v>
      </c>
      <c r="B22" s="43">
        <v>139.30000000000001</v>
      </c>
      <c r="C22" s="9">
        <f t="shared" si="0"/>
        <v>0.23712255772646551</v>
      </c>
      <c r="D22" s="51">
        <f t="shared" si="1"/>
        <v>5.8217144965414303E-2</v>
      </c>
      <c r="E22" s="6"/>
    </row>
    <row r="23" spans="1:5" x14ac:dyDescent="0.25">
      <c r="A23" s="50">
        <v>32905</v>
      </c>
      <c r="B23" s="43">
        <v>141.5</v>
      </c>
      <c r="C23" s="9">
        <f t="shared" si="0"/>
        <v>0.23905429071803841</v>
      </c>
      <c r="D23" s="51">
        <f t="shared" si="1"/>
        <v>5.8217144965414303E-2</v>
      </c>
      <c r="E23" s="6"/>
    </row>
    <row r="24" spans="1:5" x14ac:dyDescent="0.25">
      <c r="A24" s="50">
        <v>32933</v>
      </c>
      <c r="B24" s="43">
        <v>142.69999999999999</v>
      </c>
      <c r="C24" s="9">
        <f t="shared" si="0"/>
        <v>0.21550255536626906</v>
      </c>
      <c r="D24" s="51">
        <f t="shared" si="1"/>
        <v>5.8217144965414303E-2</v>
      </c>
      <c r="E24" s="6"/>
    </row>
    <row r="25" spans="1:5" x14ac:dyDescent="0.25">
      <c r="A25" s="50">
        <v>32964</v>
      </c>
      <c r="B25" s="43">
        <v>143.1</v>
      </c>
      <c r="C25" s="9">
        <f t="shared" si="0"/>
        <v>0.19349457881567966</v>
      </c>
      <c r="D25" s="51">
        <f t="shared" si="1"/>
        <v>5.8217144965414303E-2</v>
      </c>
      <c r="E25" s="6"/>
    </row>
    <row r="26" spans="1:5" x14ac:dyDescent="0.25">
      <c r="A26" s="50">
        <v>32994</v>
      </c>
      <c r="B26" s="43">
        <v>144.4</v>
      </c>
      <c r="C26" s="9">
        <f t="shared" si="0"/>
        <v>0.18070318887980386</v>
      </c>
      <c r="D26" s="51">
        <f t="shared" si="1"/>
        <v>5.8217144965414303E-2</v>
      </c>
      <c r="E26" s="6"/>
    </row>
    <row r="27" spans="1:5" x14ac:dyDescent="0.25">
      <c r="A27" s="50">
        <v>33025</v>
      </c>
      <c r="B27" s="43">
        <v>145.4</v>
      </c>
      <c r="C27" s="9">
        <f t="shared" si="0"/>
        <v>0.15488482922954727</v>
      </c>
      <c r="D27" s="51">
        <f t="shared" si="1"/>
        <v>5.8217144965414303E-2</v>
      </c>
      <c r="E27" s="6"/>
    </row>
    <row r="28" spans="1:5" x14ac:dyDescent="0.25">
      <c r="A28" s="50">
        <v>33055</v>
      </c>
      <c r="B28" s="43">
        <v>146.4</v>
      </c>
      <c r="C28" s="9">
        <f t="shared" si="0"/>
        <v>0.15457413249211371</v>
      </c>
      <c r="D28" s="51">
        <f t="shared" si="1"/>
        <v>5.8217144965414303E-2</v>
      </c>
      <c r="E28" s="6"/>
    </row>
    <row r="29" spans="1:5" x14ac:dyDescent="0.25">
      <c r="A29" s="50">
        <v>33086</v>
      </c>
      <c r="B29" s="43">
        <v>146.80000000000001</v>
      </c>
      <c r="C29" s="9">
        <f t="shared" si="0"/>
        <v>0.14241245136186786</v>
      </c>
      <c r="D29" s="51">
        <f t="shared" si="1"/>
        <v>5.8217144965414303E-2</v>
      </c>
      <c r="E29" s="6"/>
    </row>
    <row r="30" spans="1:5" x14ac:dyDescent="0.25">
      <c r="A30" s="50">
        <v>33117</v>
      </c>
      <c r="B30" s="43">
        <v>146.80000000000001</v>
      </c>
      <c r="C30" s="9">
        <f t="shared" si="0"/>
        <v>0.11975591151792542</v>
      </c>
      <c r="D30" s="51">
        <f t="shared" si="1"/>
        <v>5.8217144965414303E-2</v>
      </c>
      <c r="E30" s="6"/>
    </row>
    <row r="31" spans="1:5" x14ac:dyDescent="0.25">
      <c r="A31" s="50">
        <v>33147</v>
      </c>
      <c r="B31" s="43">
        <v>147.19999999999999</v>
      </c>
      <c r="C31" s="9">
        <f t="shared" si="0"/>
        <v>0.10097232610321627</v>
      </c>
      <c r="D31" s="51">
        <f t="shared" si="1"/>
        <v>5.8217144965414303E-2</v>
      </c>
      <c r="E31" s="6"/>
    </row>
    <row r="32" spans="1:5" x14ac:dyDescent="0.25">
      <c r="A32" s="50">
        <v>33178</v>
      </c>
      <c r="B32" s="43">
        <v>148.19999999999999</v>
      </c>
      <c r="C32" s="9">
        <f t="shared" si="0"/>
        <v>9.2114959469417945E-2</v>
      </c>
      <c r="D32" s="51">
        <f t="shared" si="1"/>
        <v>5.8217144965414303E-2</v>
      </c>
      <c r="E32" s="6"/>
    </row>
    <row r="33" spans="1:5" x14ac:dyDescent="0.25">
      <c r="A33" s="50">
        <v>33208</v>
      </c>
      <c r="B33" s="43">
        <v>148.6</v>
      </c>
      <c r="C33" s="9">
        <f t="shared" si="0"/>
        <v>7.2150072150072075E-2</v>
      </c>
      <c r="D33" s="51">
        <f t="shared" si="1"/>
        <v>5.8217144965414303E-2</v>
      </c>
      <c r="E33" s="6"/>
    </row>
    <row r="34" spans="1:5" x14ac:dyDescent="0.25">
      <c r="A34" s="50">
        <v>33239</v>
      </c>
      <c r="B34" s="43">
        <v>149.5</v>
      </c>
      <c r="C34" s="9">
        <f t="shared" si="0"/>
        <v>7.3223259152907394E-2</v>
      </c>
      <c r="D34" s="51">
        <f t="shared" si="1"/>
        <v>5.8217144965414303E-2</v>
      </c>
      <c r="E34" s="6"/>
    </row>
    <row r="35" spans="1:5" x14ac:dyDescent="0.25">
      <c r="A35" s="50">
        <v>33270</v>
      </c>
      <c r="B35" s="43">
        <v>150</v>
      </c>
      <c r="C35" s="9">
        <f t="shared" si="0"/>
        <v>6.0070671378091856E-2</v>
      </c>
      <c r="D35" s="51">
        <f t="shared" si="1"/>
        <v>5.8217144965414303E-2</v>
      </c>
      <c r="E35" s="6"/>
    </row>
    <row r="36" spans="1:5" x14ac:dyDescent="0.25">
      <c r="A36" s="50">
        <v>33298</v>
      </c>
      <c r="B36" s="43">
        <v>150.30000000000001</v>
      </c>
      <c r="C36" s="9">
        <f t="shared" si="0"/>
        <v>5.3258584442887447E-2</v>
      </c>
      <c r="D36" s="51">
        <f t="shared" si="1"/>
        <v>5.8217144965414303E-2</v>
      </c>
      <c r="E36" s="6"/>
    </row>
    <row r="37" spans="1:5" x14ac:dyDescent="0.25">
      <c r="A37" s="50">
        <v>33329</v>
      </c>
      <c r="B37" s="43">
        <v>151</v>
      </c>
      <c r="C37" s="9">
        <f t="shared" si="0"/>
        <v>5.5206149545772298E-2</v>
      </c>
      <c r="D37" s="51">
        <f t="shared" si="1"/>
        <v>5.8217144965414303E-2</v>
      </c>
      <c r="E37" s="6"/>
    </row>
    <row r="38" spans="1:5" x14ac:dyDescent="0.25">
      <c r="A38" s="50">
        <v>33359</v>
      </c>
      <c r="B38" s="43">
        <v>152.80000000000001</v>
      </c>
      <c r="C38" s="9">
        <f t="shared" si="0"/>
        <v>5.8171745152354681E-2</v>
      </c>
      <c r="D38" s="51">
        <f t="shared" si="1"/>
        <v>5.8217144965414303E-2</v>
      </c>
      <c r="E38" s="6"/>
    </row>
    <row r="39" spans="1:5" x14ac:dyDescent="0.25">
      <c r="A39" s="50">
        <v>33390</v>
      </c>
      <c r="B39" s="43">
        <v>154.9</v>
      </c>
      <c r="C39" s="9">
        <f t="shared" si="0"/>
        <v>6.5337001375515902E-2</v>
      </c>
      <c r="D39" s="51">
        <f t="shared" si="1"/>
        <v>5.8217144965414303E-2</v>
      </c>
      <c r="E39" s="6"/>
    </row>
    <row r="40" spans="1:5" x14ac:dyDescent="0.25">
      <c r="A40" s="50">
        <v>33420</v>
      </c>
      <c r="B40" s="43">
        <v>156</v>
      </c>
      <c r="C40" s="9">
        <f t="shared" si="0"/>
        <v>6.5573770491803129E-2</v>
      </c>
      <c r="D40" s="51">
        <f t="shared" si="1"/>
        <v>5.8217144965414303E-2</v>
      </c>
      <c r="E40" s="6"/>
    </row>
    <row r="41" spans="1:5" x14ac:dyDescent="0.25">
      <c r="A41" s="50">
        <v>33451</v>
      </c>
      <c r="B41" s="43">
        <v>157.19999999999999</v>
      </c>
      <c r="C41" s="9">
        <f t="shared" si="0"/>
        <v>7.0844686648501298E-2</v>
      </c>
      <c r="D41" s="51">
        <f t="shared" si="1"/>
        <v>5.8217144965414303E-2</v>
      </c>
      <c r="E41" s="6"/>
    </row>
    <row r="42" spans="1:5" x14ac:dyDescent="0.25">
      <c r="A42" s="50">
        <v>33482</v>
      </c>
      <c r="B42" s="43">
        <v>158.1</v>
      </c>
      <c r="C42" s="9">
        <f t="shared" si="0"/>
        <v>7.6975476839237E-2</v>
      </c>
      <c r="D42" s="51">
        <f t="shared" si="1"/>
        <v>5.8217144965414303E-2</v>
      </c>
      <c r="E42" s="6"/>
    </row>
    <row r="43" spans="1:5" x14ac:dyDescent="0.25">
      <c r="A43" s="50">
        <v>33512</v>
      </c>
      <c r="B43" s="43">
        <v>159.30000000000001</v>
      </c>
      <c r="C43" s="9">
        <f t="shared" si="0"/>
        <v>8.2201086956521952E-2</v>
      </c>
      <c r="D43" s="51">
        <f t="shared" si="1"/>
        <v>5.8217144965414303E-2</v>
      </c>
      <c r="E43" s="6"/>
    </row>
    <row r="44" spans="1:5" x14ac:dyDescent="0.25">
      <c r="A44" s="50">
        <v>33543</v>
      </c>
      <c r="B44" s="43">
        <v>160</v>
      </c>
      <c r="C44" s="9">
        <f t="shared" si="0"/>
        <v>7.9622132253711175E-2</v>
      </c>
      <c r="D44" s="51">
        <f t="shared" si="1"/>
        <v>5.8217144965414303E-2</v>
      </c>
      <c r="E44" s="6"/>
    </row>
    <row r="45" spans="1:5" x14ac:dyDescent="0.25">
      <c r="A45" s="50">
        <v>33573</v>
      </c>
      <c r="B45" s="43">
        <v>159.80000000000001</v>
      </c>
      <c r="C45" s="9">
        <f t="shared" si="0"/>
        <v>7.537012113055197E-2</v>
      </c>
      <c r="D45" s="51">
        <f t="shared" si="1"/>
        <v>5.8217144965414303E-2</v>
      </c>
      <c r="E45" s="6"/>
    </row>
    <row r="46" spans="1:5" x14ac:dyDescent="0.25">
      <c r="A46" s="50">
        <v>33604</v>
      </c>
      <c r="B46" s="43">
        <v>160.19999999999999</v>
      </c>
      <c r="C46" s="9">
        <f t="shared" si="0"/>
        <v>7.1571906354515047E-2</v>
      </c>
      <c r="D46" s="51">
        <f t="shared" si="1"/>
        <v>5.8217144965414303E-2</v>
      </c>
      <c r="E46" s="6"/>
    </row>
    <row r="47" spans="1:5" x14ac:dyDescent="0.25">
      <c r="A47" s="50">
        <v>33635</v>
      </c>
      <c r="B47" s="43">
        <v>160.4</v>
      </c>
      <c r="C47" s="9">
        <f t="shared" si="0"/>
        <v>6.9333333333333469E-2</v>
      </c>
      <c r="D47" s="51">
        <f t="shared" si="1"/>
        <v>5.8217144965414303E-2</v>
      </c>
      <c r="E47" s="6"/>
    </row>
    <row r="48" spans="1:5" x14ac:dyDescent="0.25">
      <c r="A48" s="50">
        <v>33664</v>
      </c>
      <c r="B48" s="43">
        <v>160.6</v>
      </c>
      <c r="C48" s="9">
        <f t="shared" si="0"/>
        <v>6.8529607451762953E-2</v>
      </c>
      <c r="D48" s="51">
        <f t="shared" si="1"/>
        <v>5.8217144965414303E-2</v>
      </c>
      <c r="E48" s="6"/>
    </row>
    <row r="49" spans="1:5" x14ac:dyDescent="0.25">
      <c r="A49" s="50">
        <v>33695</v>
      </c>
      <c r="B49" s="43">
        <v>160.6</v>
      </c>
      <c r="C49" s="9">
        <f t="shared" si="0"/>
        <v>6.3576158940397365E-2</v>
      </c>
      <c r="D49" s="51">
        <f t="shared" si="1"/>
        <v>5.8217144965414303E-2</v>
      </c>
      <c r="E49" s="6"/>
    </row>
    <row r="50" spans="1:5" x14ac:dyDescent="0.25">
      <c r="A50" s="50">
        <v>33725</v>
      </c>
      <c r="B50" s="43">
        <v>160.5</v>
      </c>
      <c r="C50" s="9">
        <f t="shared" si="0"/>
        <v>5.0392670157068054E-2</v>
      </c>
      <c r="D50" s="51">
        <f t="shared" si="1"/>
        <v>5.8217144965414303E-2</v>
      </c>
      <c r="E50" s="6"/>
    </row>
    <row r="51" spans="1:5" x14ac:dyDescent="0.25">
      <c r="A51" s="50">
        <v>33756</v>
      </c>
      <c r="B51" s="43">
        <v>161.1</v>
      </c>
      <c r="C51" s="9">
        <f t="shared" si="0"/>
        <v>4.0025823111684788E-2</v>
      </c>
      <c r="D51" s="51">
        <f t="shared" si="1"/>
        <v>5.8217144965414303E-2</v>
      </c>
      <c r="E51" s="6"/>
    </row>
    <row r="52" spans="1:5" x14ac:dyDescent="0.25">
      <c r="A52" s="50">
        <v>33786</v>
      </c>
      <c r="B52" s="43">
        <v>161.4</v>
      </c>
      <c r="C52" s="9">
        <f t="shared" si="0"/>
        <v>3.4615384615384714E-2</v>
      </c>
      <c r="D52" s="51">
        <f t="shared" si="1"/>
        <v>5.8217144965414303E-2</v>
      </c>
      <c r="E52" s="6"/>
    </row>
    <row r="53" spans="1:5" x14ac:dyDescent="0.25">
      <c r="A53" s="50">
        <v>33817</v>
      </c>
      <c r="B53" s="43">
        <v>161.4</v>
      </c>
      <c r="C53" s="9">
        <f t="shared" si="0"/>
        <v>2.6717557251908497E-2</v>
      </c>
      <c r="D53" s="51">
        <f t="shared" si="1"/>
        <v>5.8217144965414303E-2</v>
      </c>
      <c r="E53" s="6"/>
    </row>
    <row r="54" spans="1:5" x14ac:dyDescent="0.25">
      <c r="A54" s="50">
        <v>33848</v>
      </c>
      <c r="B54" s="43">
        <v>161.30000000000001</v>
      </c>
      <c r="C54" s="9">
        <f t="shared" si="0"/>
        <v>2.024035420619863E-2</v>
      </c>
      <c r="D54" s="51">
        <f t="shared" si="1"/>
        <v>5.8217144965414303E-2</v>
      </c>
      <c r="E54" s="6"/>
    </row>
    <row r="55" spans="1:5" x14ac:dyDescent="0.25">
      <c r="A55" s="50">
        <v>33878</v>
      </c>
      <c r="B55" s="43">
        <v>161.4</v>
      </c>
      <c r="C55" s="9">
        <f t="shared" si="0"/>
        <v>1.3182674199623268E-2</v>
      </c>
      <c r="D55" s="51">
        <f t="shared" si="1"/>
        <v>5.8217144965414303E-2</v>
      </c>
      <c r="E55" s="6"/>
    </row>
    <row r="56" spans="1:5" x14ac:dyDescent="0.25">
      <c r="A56" s="50">
        <v>33909</v>
      </c>
      <c r="B56" s="43">
        <v>161.4</v>
      </c>
      <c r="C56" s="9">
        <f t="shared" si="0"/>
        <v>8.7500000000000355E-3</v>
      </c>
      <c r="D56" s="51">
        <f t="shared" si="1"/>
        <v>5.8217144965414303E-2</v>
      </c>
      <c r="E56" s="6"/>
    </row>
    <row r="57" spans="1:5" x14ac:dyDescent="0.25">
      <c r="A57" s="50">
        <v>33939</v>
      </c>
      <c r="B57" s="43">
        <v>162.19999999999999</v>
      </c>
      <c r="C57" s="9">
        <f t="shared" si="0"/>
        <v>1.5018773466833446E-2</v>
      </c>
      <c r="D57" s="51">
        <f t="shared" si="1"/>
        <v>5.8217144965414303E-2</v>
      </c>
      <c r="E57" s="6"/>
    </row>
    <row r="58" spans="1:5" x14ac:dyDescent="0.25">
      <c r="A58" s="50">
        <v>33970</v>
      </c>
      <c r="B58" s="43">
        <v>164.1</v>
      </c>
      <c r="C58" s="9">
        <f t="shared" si="0"/>
        <v>2.4344569288389462E-2</v>
      </c>
      <c r="D58" s="51">
        <f t="shared" si="1"/>
        <v>5.8217144965414303E-2</v>
      </c>
      <c r="E58" s="6"/>
    </row>
    <row r="59" spans="1:5" x14ac:dyDescent="0.25">
      <c r="A59" s="50">
        <v>34001</v>
      </c>
      <c r="B59" s="43">
        <v>165.3</v>
      </c>
      <c r="C59" s="9">
        <f t="shared" si="0"/>
        <v>3.0548628428927804E-2</v>
      </c>
      <c r="D59" s="51">
        <f t="shared" si="1"/>
        <v>5.8217144965414303E-2</v>
      </c>
      <c r="E59" s="6"/>
    </row>
    <row r="60" spans="1:5" x14ac:dyDescent="0.25">
      <c r="A60" s="50">
        <v>34029</v>
      </c>
      <c r="B60" s="43">
        <v>165.4</v>
      </c>
      <c r="C60" s="9">
        <f t="shared" si="0"/>
        <v>2.9887920298879322E-2</v>
      </c>
      <c r="D60" s="51">
        <f t="shared" si="1"/>
        <v>5.8217144965414303E-2</v>
      </c>
      <c r="E60" s="6"/>
    </row>
    <row r="61" spans="1:5" x14ac:dyDescent="0.25">
      <c r="A61" s="50">
        <v>34060</v>
      </c>
      <c r="B61" s="43">
        <v>165.9</v>
      </c>
      <c r="C61" s="9">
        <f t="shared" si="0"/>
        <v>3.3001245330012585E-2</v>
      </c>
      <c r="D61" s="51">
        <f t="shared" si="1"/>
        <v>5.8217144965414303E-2</v>
      </c>
      <c r="E61" s="6"/>
    </row>
    <row r="62" spans="1:5" x14ac:dyDescent="0.25">
      <c r="A62" s="50">
        <v>34090</v>
      </c>
      <c r="B62" s="43">
        <v>166.3</v>
      </c>
      <c r="C62" s="9">
        <f t="shared" si="0"/>
        <v>3.613707165109048E-2</v>
      </c>
      <c r="D62" s="51">
        <f t="shared" si="1"/>
        <v>5.8217144965414303E-2</v>
      </c>
      <c r="E62" s="6"/>
    </row>
    <row r="63" spans="1:5" x14ac:dyDescent="0.25">
      <c r="A63" s="50">
        <v>34121</v>
      </c>
      <c r="B63" s="43">
        <v>166.2</v>
      </c>
      <c r="C63" s="9">
        <f t="shared" si="0"/>
        <v>3.165735567970196E-2</v>
      </c>
      <c r="D63" s="51">
        <f t="shared" si="1"/>
        <v>5.8217144965414303E-2</v>
      </c>
      <c r="E63" s="6"/>
    </row>
    <row r="64" spans="1:5" x14ac:dyDescent="0.25">
      <c r="A64" s="50">
        <v>34151</v>
      </c>
      <c r="B64" s="43">
        <v>167.7</v>
      </c>
      <c r="C64" s="9">
        <f t="shared" si="0"/>
        <v>3.903345724907048E-2</v>
      </c>
      <c r="D64" s="51">
        <f t="shared" si="1"/>
        <v>5.8217144965414303E-2</v>
      </c>
      <c r="E64" s="6"/>
    </row>
    <row r="65" spans="1:5" x14ac:dyDescent="0.25">
      <c r="A65" s="50">
        <v>34182</v>
      </c>
      <c r="B65" s="43">
        <v>169.2</v>
      </c>
      <c r="C65" s="9">
        <f t="shared" si="0"/>
        <v>4.8327137546468224E-2</v>
      </c>
      <c r="D65" s="51">
        <f t="shared" si="1"/>
        <v>5.8217144965414303E-2</v>
      </c>
      <c r="E65" s="6"/>
    </row>
    <row r="66" spans="1:5" x14ac:dyDescent="0.25">
      <c r="A66" s="50">
        <v>34213</v>
      </c>
      <c r="B66" s="43">
        <v>169.8</v>
      </c>
      <c r="C66" s="9">
        <f t="shared" si="0"/>
        <v>5.2696838189708606E-2</v>
      </c>
      <c r="D66" s="51">
        <f t="shared" si="1"/>
        <v>5.8217144965414303E-2</v>
      </c>
      <c r="E66" s="6"/>
    </row>
    <row r="67" spans="1:5" x14ac:dyDescent="0.25">
      <c r="A67" s="50">
        <v>34243</v>
      </c>
      <c r="B67" s="43">
        <v>170.8</v>
      </c>
      <c r="C67" s="9">
        <f t="shared" si="0"/>
        <v>5.8240396530359284E-2</v>
      </c>
      <c r="D67" s="51">
        <f t="shared" si="1"/>
        <v>5.8217144965414303E-2</v>
      </c>
      <c r="E67" s="6"/>
    </row>
    <row r="68" spans="1:5" x14ac:dyDescent="0.25">
      <c r="A68" s="50">
        <v>34274</v>
      </c>
      <c r="B68" s="43">
        <v>170.8</v>
      </c>
      <c r="C68" s="9">
        <f t="shared" si="0"/>
        <v>5.8240396530359284E-2</v>
      </c>
      <c r="D68" s="51">
        <f t="shared" si="1"/>
        <v>5.8217144965414303E-2</v>
      </c>
      <c r="E68" s="6"/>
    </row>
    <row r="69" spans="1:5" x14ac:dyDescent="0.25">
      <c r="A69" s="50">
        <v>34304</v>
      </c>
      <c r="B69" s="43">
        <v>169.9</v>
      </c>
      <c r="C69" s="9">
        <f t="shared" si="0"/>
        <v>4.7472256473489738E-2</v>
      </c>
      <c r="D69" s="51">
        <f t="shared" si="1"/>
        <v>5.8217144965414303E-2</v>
      </c>
      <c r="E69" s="6"/>
    </row>
    <row r="70" spans="1:5" x14ac:dyDescent="0.25">
      <c r="A70" s="50">
        <v>34335</v>
      </c>
      <c r="B70" s="43">
        <v>169.3</v>
      </c>
      <c r="C70" s="9">
        <f t="shared" si="0"/>
        <v>3.168799512492404E-2</v>
      </c>
      <c r="D70" s="51">
        <f t="shared" si="1"/>
        <v>5.8217144965414303E-2</v>
      </c>
      <c r="E70" s="6"/>
    </row>
    <row r="71" spans="1:5" x14ac:dyDescent="0.25">
      <c r="A71" s="50">
        <v>34366</v>
      </c>
      <c r="B71" s="43">
        <v>169.5</v>
      </c>
      <c r="C71" s="9">
        <f t="shared" si="0"/>
        <v>2.5408348457350183E-2</v>
      </c>
      <c r="D71" s="51">
        <f t="shared" si="1"/>
        <v>5.8217144965414303E-2</v>
      </c>
      <c r="E71" s="6"/>
    </row>
    <row r="72" spans="1:5" x14ac:dyDescent="0.25">
      <c r="A72" s="50">
        <v>34394</v>
      </c>
      <c r="B72" s="43">
        <v>169.7</v>
      </c>
      <c r="C72" s="9">
        <f t="shared" si="0"/>
        <v>2.5997581620314181E-2</v>
      </c>
      <c r="D72" s="51">
        <f t="shared" si="1"/>
        <v>5.8217144965414303E-2</v>
      </c>
      <c r="E72" s="6"/>
    </row>
    <row r="73" spans="1:5" x14ac:dyDescent="0.25">
      <c r="A73" s="50">
        <v>34425</v>
      </c>
      <c r="B73" s="43">
        <v>169.9</v>
      </c>
      <c r="C73" s="9">
        <f t="shared" si="0"/>
        <v>2.4110910186859513E-2</v>
      </c>
      <c r="D73" s="51">
        <f t="shared" si="1"/>
        <v>5.8217144965414303E-2</v>
      </c>
      <c r="E73" s="6"/>
    </row>
    <row r="74" spans="1:5" x14ac:dyDescent="0.25">
      <c r="A74" s="50">
        <v>34455</v>
      </c>
      <c r="B74" s="43">
        <v>169.9</v>
      </c>
      <c r="C74" s="9">
        <f t="shared" si="0"/>
        <v>2.1647624774503882E-2</v>
      </c>
      <c r="D74" s="51">
        <f t="shared" si="1"/>
        <v>5.8217144965414303E-2</v>
      </c>
      <c r="E74" s="6"/>
    </row>
    <row r="75" spans="1:5" x14ac:dyDescent="0.25">
      <c r="A75" s="50">
        <v>34486</v>
      </c>
      <c r="B75" s="43">
        <v>170.1</v>
      </c>
      <c r="C75" s="9">
        <f t="shared" si="0"/>
        <v>2.3465703971119245E-2</v>
      </c>
      <c r="D75" s="51">
        <f t="shared" si="1"/>
        <v>5.8217144965414303E-2</v>
      </c>
      <c r="E75" s="6"/>
    </row>
    <row r="76" spans="1:5" x14ac:dyDescent="0.25">
      <c r="A76" s="50">
        <v>34516</v>
      </c>
      <c r="B76" s="43">
        <v>170.4</v>
      </c>
      <c r="C76" s="9">
        <f t="shared" si="0"/>
        <v>1.610017889087656E-2</v>
      </c>
      <c r="D76" s="51">
        <f t="shared" si="1"/>
        <v>5.8217144965414303E-2</v>
      </c>
      <c r="E76" s="6"/>
    </row>
    <row r="77" spans="1:5" x14ac:dyDescent="0.25">
      <c r="A77" s="50">
        <v>34547</v>
      </c>
      <c r="B77" s="43">
        <v>170.5</v>
      </c>
      <c r="C77" s="9">
        <f t="shared" si="0"/>
        <v>7.6832151300236795E-3</v>
      </c>
      <c r="D77" s="51">
        <f t="shared" si="1"/>
        <v>5.8217144965414303E-2</v>
      </c>
      <c r="E77" s="6"/>
    </row>
    <row r="78" spans="1:5" x14ac:dyDescent="0.25">
      <c r="A78" s="50">
        <v>34578</v>
      </c>
      <c r="B78" s="43">
        <v>171</v>
      </c>
      <c r="C78" s="9">
        <f t="shared" si="0"/>
        <v>7.0671378091871073E-3</v>
      </c>
      <c r="D78" s="51">
        <f t="shared" si="1"/>
        <v>5.8217144965414303E-2</v>
      </c>
      <c r="E78" s="6"/>
    </row>
    <row r="79" spans="1:5" x14ac:dyDescent="0.25">
      <c r="A79" s="50">
        <v>34608</v>
      </c>
      <c r="B79" s="43">
        <v>170.8</v>
      </c>
      <c r="C79" s="9">
        <f t="shared" ref="C79:C142" si="2">B79/B67-1</f>
        <v>0</v>
      </c>
      <c r="D79" s="51">
        <f t="shared" si="1"/>
        <v>5.8217144965414303E-2</v>
      </c>
      <c r="E79" s="6"/>
    </row>
    <row r="80" spans="1:5" x14ac:dyDescent="0.25">
      <c r="A80" s="50">
        <v>34639</v>
      </c>
      <c r="B80" s="43">
        <v>170.7</v>
      </c>
      <c r="C80" s="9">
        <f t="shared" si="2"/>
        <v>-5.8548009367698217E-4</v>
      </c>
      <c r="D80" s="51">
        <f t="shared" ref="D80:D143" si="3">D79</f>
        <v>5.8217144965414303E-2</v>
      </c>
      <c r="E80" s="6"/>
    </row>
    <row r="81" spans="1:5" x14ac:dyDescent="0.25">
      <c r="A81" s="50">
        <v>34669</v>
      </c>
      <c r="B81" s="43">
        <v>170.8</v>
      </c>
      <c r="C81" s="9">
        <f t="shared" si="2"/>
        <v>5.297233666862855E-3</v>
      </c>
      <c r="D81" s="51">
        <f t="shared" si="3"/>
        <v>5.8217144965414303E-2</v>
      </c>
      <c r="E81" s="6"/>
    </row>
    <row r="82" spans="1:5" x14ac:dyDescent="0.25">
      <c r="A82" s="50">
        <v>34700</v>
      </c>
      <c r="B82" s="43">
        <v>172.1</v>
      </c>
      <c r="C82" s="9">
        <f t="shared" si="2"/>
        <v>1.6538688718251482E-2</v>
      </c>
      <c r="D82" s="51">
        <f t="shared" si="3"/>
        <v>5.8217144965414303E-2</v>
      </c>
      <c r="E82" s="6"/>
    </row>
    <row r="83" spans="1:5" x14ac:dyDescent="0.25">
      <c r="A83" s="50">
        <v>34731</v>
      </c>
      <c r="B83" s="43">
        <v>172.3</v>
      </c>
      <c r="C83" s="9">
        <f t="shared" si="2"/>
        <v>1.651917404129799E-2</v>
      </c>
      <c r="D83" s="51">
        <f t="shared" si="3"/>
        <v>5.8217144965414303E-2</v>
      </c>
      <c r="E83" s="6"/>
    </row>
    <row r="84" spans="1:5" x14ac:dyDescent="0.25">
      <c r="A84" s="50">
        <v>34759</v>
      </c>
      <c r="B84" s="43">
        <v>172</v>
      </c>
      <c r="C84" s="9">
        <f t="shared" si="2"/>
        <v>1.3553329404832226E-2</v>
      </c>
      <c r="D84" s="51">
        <f t="shared" si="3"/>
        <v>5.8217144965414303E-2</v>
      </c>
      <c r="E84" s="6"/>
    </row>
    <row r="85" spans="1:5" x14ac:dyDescent="0.25">
      <c r="A85" s="50">
        <v>34790</v>
      </c>
      <c r="B85" s="43">
        <v>171.8</v>
      </c>
      <c r="C85" s="9">
        <f t="shared" si="2"/>
        <v>1.1183048852266175E-2</v>
      </c>
      <c r="D85" s="51">
        <f t="shared" si="3"/>
        <v>5.8217144965414303E-2</v>
      </c>
      <c r="E85" s="6"/>
    </row>
    <row r="86" spans="1:5" x14ac:dyDescent="0.25">
      <c r="A86" s="50">
        <v>34820</v>
      </c>
      <c r="B86" s="43">
        <v>172.1</v>
      </c>
      <c r="C86" s="9">
        <f t="shared" si="2"/>
        <v>1.2948793407886905E-2</v>
      </c>
      <c r="D86" s="51">
        <f t="shared" si="3"/>
        <v>5.8217144965414303E-2</v>
      </c>
      <c r="E86" s="6"/>
    </row>
    <row r="87" spans="1:5" x14ac:dyDescent="0.25">
      <c r="A87" s="50">
        <v>34851</v>
      </c>
      <c r="B87" s="43">
        <v>172.3</v>
      </c>
      <c r="C87" s="9">
        <f t="shared" si="2"/>
        <v>1.2933568489124081E-2</v>
      </c>
      <c r="D87" s="51">
        <f t="shared" si="3"/>
        <v>5.8217144965414303E-2</v>
      </c>
      <c r="E87" s="6"/>
    </row>
    <row r="88" spans="1:5" x14ac:dyDescent="0.25">
      <c r="A88" s="50">
        <v>34881</v>
      </c>
      <c r="B88" s="43">
        <v>172.8</v>
      </c>
      <c r="C88" s="9">
        <f t="shared" si="2"/>
        <v>1.4084507042253502E-2</v>
      </c>
      <c r="D88" s="51">
        <f t="shared" si="3"/>
        <v>5.8217144965414303E-2</v>
      </c>
      <c r="E88" s="6"/>
    </row>
    <row r="89" spans="1:5" x14ac:dyDescent="0.25">
      <c r="A89" s="50">
        <v>34912</v>
      </c>
      <c r="B89" s="43">
        <v>173.5</v>
      </c>
      <c r="C89" s="9">
        <f t="shared" si="2"/>
        <v>1.7595307917888547E-2</v>
      </c>
      <c r="D89" s="51">
        <f t="shared" si="3"/>
        <v>5.8217144965414303E-2</v>
      </c>
      <c r="E89" s="6"/>
    </row>
    <row r="90" spans="1:5" x14ac:dyDescent="0.25">
      <c r="A90" s="50">
        <v>34943</v>
      </c>
      <c r="B90" s="43">
        <v>174.1</v>
      </c>
      <c r="C90" s="9">
        <f t="shared" si="2"/>
        <v>1.8128654970760216E-2</v>
      </c>
      <c r="D90" s="51">
        <f t="shared" si="3"/>
        <v>5.8217144965414303E-2</v>
      </c>
      <c r="E90" s="6"/>
    </row>
    <row r="91" spans="1:5" x14ac:dyDescent="0.25">
      <c r="A91" s="50">
        <v>34973</v>
      </c>
      <c r="B91" s="43">
        <v>174.9</v>
      </c>
      <c r="C91" s="9">
        <f t="shared" si="2"/>
        <v>2.4004683840749275E-2</v>
      </c>
      <c r="D91" s="51">
        <f t="shared" si="3"/>
        <v>5.8217144965414303E-2</v>
      </c>
      <c r="E91" s="6"/>
    </row>
    <row r="92" spans="1:5" x14ac:dyDescent="0.25">
      <c r="A92" s="50">
        <v>35004</v>
      </c>
      <c r="B92" s="43">
        <v>174.3</v>
      </c>
      <c r="C92" s="9">
        <f t="shared" si="2"/>
        <v>2.1089630931458769E-2</v>
      </c>
      <c r="D92" s="51">
        <f t="shared" si="3"/>
        <v>5.8217144965414303E-2</v>
      </c>
      <c r="E92" s="6"/>
    </row>
    <row r="93" spans="1:5" x14ac:dyDescent="0.25">
      <c r="A93" s="50">
        <v>35034</v>
      </c>
      <c r="B93" s="43">
        <v>174.2</v>
      </c>
      <c r="C93" s="9">
        <f t="shared" si="2"/>
        <v>1.9906323185011621E-2</v>
      </c>
      <c r="D93" s="51">
        <f t="shared" si="3"/>
        <v>5.8217144965414303E-2</v>
      </c>
      <c r="E93" s="6"/>
    </row>
    <row r="94" spans="1:5" x14ac:dyDescent="0.25">
      <c r="A94" s="50">
        <v>35065</v>
      </c>
      <c r="B94" s="43">
        <v>174.9</v>
      </c>
      <c r="C94" s="9">
        <f t="shared" si="2"/>
        <v>1.6269610691458603E-2</v>
      </c>
      <c r="D94" s="51">
        <f t="shared" si="3"/>
        <v>5.8217144965414303E-2</v>
      </c>
      <c r="E94" s="6"/>
    </row>
    <row r="95" spans="1:5" x14ac:dyDescent="0.25">
      <c r="A95" s="50">
        <v>35096</v>
      </c>
      <c r="B95" s="43">
        <v>175.2</v>
      </c>
      <c r="C95" s="9">
        <f t="shared" si="2"/>
        <v>1.6831108531630834E-2</v>
      </c>
      <c r="D95" s="51">
        <f t="shared" si="3"/>
        <v>5.8217144965414303E-2</v>
      </c>
      <c r="E95" s="6"/>
    </row>
    <row r="96" spans="1:5" x14ac:dyDescent="0.25">
      <c r="A96" s="50">
        <v>35125</v>
      </c>
      <c r="B96" s="43">
        <v>175.5</v>
      </c>
      <c r="C96" s="9">
        <f t="shared" si="2"/>
        <v>2.0348837209302362E-2</v>
      </c>
      <c r="D96" s="51">
        <f t="shared" si="3"/>
        <v>5.8217144965414303E-2</v>
      </c>
      <c r="E96" s="6"/>
    </row>
    <row r="97" spans="1:5" x14ac:dyDescent="0.25">
      <c r="A97" s="50">
        <v>35156</v>
      </c>
      <c r="B97" s="43">
        <v>175.8</v>
      </c>
      <c r="C97" s="9">
        <f t="shared" si="2"/>
        <v>2.3282887077997749E-2</v>
      </c>
      <c r="D97" s="51">
        <f t="shared" si="3"/>
        <v>5.8217144965414303E-2</v>
      </c>
      <c r="E97" s="6"/>
    </row>
    <row r="98" spans="1:5" x14ac:dyDescent="0.25">
      <c r="A98" s="50">
        <v>35186</v>
      </c>
      <c r="B98" s="43">
        <v>176.9</v>
      </c>
      <c r="C98" s="9">
        <f t="shared" si="2"/>
        <v>2.7890761185357382E-2</v>
      </c>
      <c r="D98" s="51">
        <f t="shared" si="3"/>
        <v>5.8217144965414303E-2</v>
      </c>
      <c r="E98" s="6"/>
    </row>
    <row r="99" spans="1:5" x14ac:dyDescent="0.25">
      <c r="A99" s="50">
        <v>35217</v>
      </c>
      <c r="B99" s="43">
        <v>176.7</v>
      </c>
      <c r="C99" s="9">
        <f t="shared" si="2"/>
        <v>2.5536854323853664E-2</v>
      </c>
      <c r="D99" s="51">
        <f t="shared" si="3"/>
        <v>5.8217144965414303E-2</v>
      </c>
      <c r="E99" s="6"/>
    </row>
    <row r="100" spans="1:5" x14ac:dyDescent="0.25">
      <c r="A100" s="50">
        <v>35247</v>
      </c>
      <c r="B100" s="43">
        <v>176.9</v>
      </c>
      <c r="C100" s="9">
        <f t="shared" si="2"/>
        <v>2.372685185185186E-2</v>
      </c>
      <c r="D100" s="51">
        <f t="shared" si="3"/>
        <v>5.8217144965414303E-2</v>
      </c>
      <c r="E100" s="6"/>
    </row>
    <row r="101" spans="1:5" x14ac:dyDescent="0.25">
      <c r="A101" s="50">
        <v>35278</v>
      </c>
      <c r="B101" s="43">
        <v>178</v>
      </c>
      <c r="C101" s="9">
        <f t="shared" si="2"/>
        <v>2.5936599423631135E-2</v>
      </c>
      <c r="D101" s="51">
        <f t="shared" si="3"/>
        <v>5.8217144965414303E-2</v>
      </c>
      <c r="E101" s="6"/>
    </row>
    <row r="102" spans="1:5" x14ac:dyDescent="0.25">
      <c r="A102" s="50">
        <v>35309</v>
      </c>
      <c r="B102" s="43">
        <v>178.4</v>
      </c>
      <c r="C102" s="9">
        <f t="shared" si="2"/>
        <v>2.4698449167145364E-2</v>
      </c>
      <c r="D102" s="51">
        <f t="shared" si="3"/>
        <v>5.8217144965414303E-2</v>
      </c>
      <c r="E102" s="6"/>
    </row>
    <row r="103" spans="1:5" x14ac:dyDescent="0.25">
      <c r="A103" s="50">
        <v>35339</v>
      </c>
      <c r="B103" s="43">
        <v>178.5</v>
      </c>
      <c r="C103" s="9">
        <f t="shared" si="2"/>
        <v>2.0583190394511064E-2</v>
      </c>
      <c r="D103" s="51">
        <f t="shared" si="3"/>
        <v>5.8217144965414303E-2</v>
      </c>
      <c r="E103" s="6"/>
    </row>
    <row r="104" spans="1:5" x14ac:dyDescent="0.25">
      <c r="A104" s="50">
        <v>35370</v>
      </c>
      <c r="B104" s="43">
        <v>178.6</v>
      </c>
      <c r="C104" s="9">
        <f t="shared" si="2"/>
        <v>2.4670109007458363E-2</v>
      </c>
      <c r="D104" s="51">
        <f t="shared" si="3"/>
        <v>5.8217144965414303E-2</v>
      </c>
      <c r="E104" s="6"/>
    </row>
    <row r="105" spans="1:5" x14ac:dyDescent="0.25">
      <c r="A105" s="50">
        <v>35400</v>
      </c>
      <c r="B105" s="43">
        <v>177.8</v>
      </c>
      <c r="C105" s="9">
        <f t="shared" si="2"/>
        <v>2.0665901262916231E-2</v>
      </c>
      <c r="D105" s="51">
        <f t="shared" si="3"/>
        <v>5.8217144965414303E-2</v>
      </c>
      <c r="E105" s="6"/>
    </row>
    <row r="106" spans="1:5" x14ac:dyDescent="0.25">
      <c r="A106" s="50">
        <v>35431</v>
      </c>
      <c r="B106" s="43">
        <v>178.4</v>
      </c>
      <c r="C106" s="9">
        <f t="shared" si="2"/>
        <v>2.0011435105774744E-2</v>
      </c>
      <c r="D106" s="51">
        <f t="shared" si="3"/>
        <v>5.8217144965414303E-2</v>
      </c>
      <c r="E106" s="6"/>
    </row>
    <row r="107" spans="1:5" x14ac:dyDescent="0.25">
      <c r="A107" s="50">
        <v>35462</v>
      </c>
      <c r="B107" s="43">
        <v>178.5</v>
      </c>
      <c r="C107" s="9">
        <f t="shared" si="2"/>
        <v>1.8835616438356295E-2</v>
      </c>
      <c r="D107" s="51">
        <f t="shared" si="3"/>
        <v>5.8217144965414303E-2</v>
      </c>
      <c r="E107" s="6"/>
    </row>
    <row r="108" spans="1:5" x14ac:dyDescent="0.25">
      <c r="A108" s="50">
        <v>35490</v>
      </c>
      <c r="B108" s="43">
        <v>178.4</v>
      </c>
      <c r="C108" s="9">
        <f t="shared" si="2"/>
        <v>1.652421652421654E-2</v>
      </c>
      <c r="D108" s="51">
        <f t="shared" si="3"/>
        <v>5.8217144965414303E-2</v>
      </c>
      <c r="E108" s="6"/>
    </row>
    <row r="109" spans="1:5" x14ac:dyDescent="0.25">
      <c r="A109" s="50">
        <v>35521</v>
      </c>
      <c r="B109" s="43">
        <v>179.7</v>
      </c>
      <c r="C109" s="9">
        <f t="shared" si="2"/>
        <v>2.2184300341296703E-2</v>
      </c>
      <c r="D109" s="51">
        <f t="shared" si="3"/>
        <v>5.8217144965414303E-2</v>
      </c>
      <c r="E109" s="6"/>
    </row>
    <row r="110" spans="1:5" x14ac:dyDescent="0.25">
      <c r="A110" s="50">
        <v>35551</v>
      </c>
      <c r="B110" s="43">
        <v>179.4</v>
      </c>
      <c r="C110" s="9">
        <f t="shared" si="2"/>
        <v>1.4132278123233366E-2</v>
      </c>
      <c r="D110" s="51">
        <f t="shared" si="3"/>
        <v>5.8217144965414303E-2</v>
      </c>
      <c r="E110" s="6"/>
    </row>
    <row r="111" spans="1:5" x14ac:dyDescent="0.25">
      <c r="A111" s="50">
        <v>35582</v>
      </c>
      <c r="B111" s="43">
        <v>179.8</v>
      </c>
      <c r="C111" s="9">
        <f t="shared" si="2"/>
        <v>1.7543859649122862E-2</v>
      </c>
      <c r="D111" s="51">
        <f t="shared" si="3"/>
        <v>5.8217144965414303E-2</v>
      </c>
      <c r="E111" s="6"/>
    </row>
    <row r="112" spans="1:5" x14ac:dyDescent="0.25">
      <c r="A112" s="50">
        <v>35612</v>
      </c>
      <c r="B112" s="43">
        <v>180.1</v>
      </c>
      <c r="C112" s="9">
        <f t="shared" si="2"/>
        <v>1.8089315997738664E-2</v>
      </c>
      <c r="D112" s="51">
        <f t="shared" si="3"/>
        <v>5.8217144965414303E-2</v>
      </c>
      <c r="E112" s="6"/>
    </row>
    <row r="113" spans="1:5" x14ac:dyDescent="0.25">
      <c r="A113" s="50">
        <v>35643</v>
      </c>
      <c r="B113" s="43">
        <v>180.6</v>
      </c>
      <c r="C113" s="9">
        <f t="shared" si="2"/>
        <v>1.4606741573033766E-2</v>
      </c>
      <c r="D113" s="51">
        <f t="shared" si="3"/>
        <v>5.8217144965414303E-2</v>
      </c>
      <c r="E113" s="6"/>
    </row>
    <row r="114" spans="1:5" x14ac:dyDescent="0.25">
      <c r="A114" s="50">
        <v>35674</v>
      </c>
      <c r="B114" s="43">
        <v>181.3</v>
      </c>
      <c r="C114" s="9">
        <f t="shared" si="2"/>
        <v>1.6255605381165994E-2</v>
      </c>
      <c r="D114" s="51">
        <f t="shared" si="3"/>
        <v>5.8217144965414303E-2</v>
      </c>
      <c r="E114" s="6"/>
    </row>
    <row r="115" spans="1:5" x14ac:dyDescent="0.25">
      <c r="A115" s="50">
        <v>35704</v>
      </c>
      <c r="B115" s="43">
        <v>181.9</v>
      </c>
      <c r="C115" s="9">
        <f t="shared" si="2"/>
        <v>1.904761904761898E-2</v>
      </c>
      <c r="D115" s="51">
        <f t="shared" si="3"/>
        <v>5.8217144965414303E-2</v>
      </c>
      <c r="E115" s="6"/>
    </row>
    <row r="116" spans="1:5" x14ac:dyDescent="0.25">
      <c r="A116" s="50">
        <v>35735</v>
      </c>
      <c r="B116" s="43">
        <v>181.7</v>
      </c>
      <c r="C116" s="9">
        <f t="shared" si="2"/>
        <v>1.7357222844344822E-2</v>
      </c>
      <c r="D116" s="51">
        <f t="shared" si="3"/>
        <v>5.8217144965414303E-2</v>
      </c>
      <c r="E116" s="6"/>
    </row>
    <row r="117" spans="1:5" x14ac:dyDescent="0.25">
      <c r="A117" s="50">
        <v>35765</v>
      </c>
      <c r="B117" s="43">
        <v>181.4</v>
      </c>
      <c r="C117" s="9">
        <f t="shared" si="2"/>
        <v>2.0247469066366763E-2</v>
      </c>
      <c r="D117" s="51">
        <f t="shared" si="3"/>
        <v>5.8217144965414303E-2</v>
      </c>
      <c r="E117" s="6"/>
    </row>
    <row r="118" spans="1:5" x14ac:dyDescent="0.25">
      <c r="A118" s="50">
        <v>35796</v>
      </c>
      <c r="B118" s="43">
        <v>182.4</v>
      </c>
      <c r="C118" s="9">
        <f t="shared" si="2"/>
        <v>2.2421524663677195E-2</v>
      </c>
      <c r="D118" s="51">
        <f t="shared" si="3"/>
        <v>5.8217144965414303E-2</v>
      </c>
      <c r="E118" s="6"/>
    </row>
    <row r="119" spans="1:5" x14ac:dyDescent="0.25">
      <c r="A119" s="50">
        <v>35827</v>
      </c>
      <c r="B119" s="43">
        <v>182</v>
      </c>
      <c r="C119" s="9">
        <f t="shared" si="2"/>
        <v>1.9607843137254832E-2</v>
      </c>
      <c r="D119" s="51">
        <f t="shared" si="3"/>
        <v>5.8217144965414303E-2</v>
      </c>
      <c r="E119" s="6"/>
    </row>
    <row r="120" spans="1:5" x14ac:dyDescent="0.25">
      <c r="A120" s="50">
        <v>35855</v>
      </c>
      <c r="B120" s="43">
        <v>182.7</v>
      </c>
      <c r="C120" s="9">
        <f t="shared" si="2"/>
        <v>2.4103139013452735E-2</v>
      </c>
      <c r="D120" s="51">
        <f t="shared" si="3"/>
        <v>5.8217144965414303E-2</v>
      </c>
      <c r="E120" s="6"/>
    </row>
    <row r="121" spans="1:5" x14ac:dyDescent="0.25">
      <c r="A121" s="50">
        <v>35886</v>
      </c>
      <c r="B121" s="43">
        <v>183.1</v>
      </c>
      <c r="C121" s="9">
        <f t="shared" si="2"/>
        <v>1.8920422927100722E-2</v>
      </c>
      <c r="D121" s="51">
        <f t="shared" si="3"/>
        <v>5.8217144965414303E-2</v>
      </c>
      <c r="E121" s="6"/>
    </row>
    <row r="122" spans="1:5" x14ac:dyDescent="0.25">
      <c r="A122" s="50">
        <v>35916</v>
      </c>
      <c r="B122" s="43">
        <v>183.7</v>
      </c>
      <c r="C122" s="9">
        <f t="shared" si="2"/>
        <v>2.3968784838349855E-2</v>
      </c>
      <c r="D122" s="51">
        <f t="shared" si="3"/>
        <v>5.8217144965414303E-2</v>
      </c>
      <c r="E122" s="6"/>
    </row>
    <row r="123" spans="1:5" x14ac:dyDescent="0.25">
      <c r="A123" s="50">
        <v>35947</v>
      </c>
      <c r="B123" s="43">
        <v>184</v>
      </c>
      <c r="C123" s="9">
        <f t="shared" si="2"/>
        <v>2.3359288097886566E-2</v>
      </c>
      <c r="D123" s="51">
        <f t="shared" si="3"/>
        <v>5.8217144965414303E-2</v>
      </c>
      <c r="E123" s="6"/>
    </row>
    <row r="124" spans="1:5" x14ac:dyDescent="0.25">
      <c r="A124" s="50">
        <v>35977</v>
      </c>
      <c r="B124" s="43">
        <v>183.6</v>
      </c>
      <c r="C124" s="9">
        <f t="shared" si="2"/>
        <v>1.9433647973348123E-2</v>
      </c>
      <c r="D124" s="51">
        <f t="shared" si="3"/>
        <v>5.8217144965414303E-2</v>
      </c>
      <c r="E124" s="6"/>
    </row>
    <row r="125" spans="1:5" x14ac:dyDescent="0.25">
      <c r="A125" s="50">
        <v>36008</v>
      </c>
      <c r="B125" s="43">
        <v>182.6</v>
      </c>
      <c r="C125" s="9">
        <f t="shared" si="2"/>
        <v>1.1074197120708673E-2</v>
      </c>
      <c r="D125" s="51">
        <f t="shared" si="3"/>
        <v>5.8217144965414303E-2</v>
      </c>
      <c r="E125" s="6"/>
    </row>
    <row r="126" spans="1:5" x14ac:dyDescent="0.25">
      <c r="A126" s="50">
        <v>36039</v>
      </c>
      <c r="B126" s="43">
        <v>182.8</v>
      </c>
      <c r="C126" s="9">
        <f t="shared" si="2"/>
        <v>8.2735797021511459E-3</v>
      </c>
      <c r="D126" s="51">
        <f t="shared" si="3"/>
        <v>5.8217144965414303E-2</v>
      </c>
      <c r="E126" s="6"/>
    </row>
    <row r="127" spans="1:5" x14ac:dyDescent="0.25">
      <c r="A127" s="50">
        <v>36069</v>
      </c>
      <c r="B127" s="43">
        <v>183.6</v>
      </c>
      <c r="C127" s="9">
        <f t="shared" si="2"/>
        <v>9.3457943925232545E-3</v>
      </c>
      <c r="D127" s="51">
        <f t="shared" si="3"/>
        <v>5.8217144965414303E-2</v>
      </c>
      <c r="E127" s="6"/>
    </row>
    <row r="128" spans="1:5" x14ac:dyDescent="0.25">
      <c r="A128" s="50">
        <v>36100</v>
      </c>
      <c r="B128" s="43">
        <v>184.1</v>
      </c>
      <c r="C128" s="9">
        <f t="shared" si="2"/>
        <v>1.320858558062743E-2</v>
      </c>
      <c r="D128" s="51">
        <f t="shared" si="3"/>
        <v>5.8217144965414303E-2</v>
      </c>
      <c r="E128" s="6"/>
    </row>
    <row r="129" spans="1:5" x14ac:dyDescent="0.25">
      <c r="A129" s="50">
        <v>36130</v>
      </c>
      <c r="B129" s="43">
        <v>183.7</v>
      </c>
      <c r="C129" s="9">
        <f t="shared" si="2"/>
        <v>1.2679162072767314E-2</v>
      </c>
      <c r="D129" s="51">
        <f t="shared" si="3"/>
        <v>5.8217144965414303E-2</v>
      </c>
      <c r="E129" s="6"/>
    </row>
    <row r="130" spans="1:5" x14ac:dyDescent="0.25">
      <c r="A130" s="50">
        <v>36161</v>
      </c>
      <c r="B130" s="43">
        <v>184.8</v>
      </c>
      <c r="C130" s="9">
        <f t="shared" si="2"/>
        <v>1.3157894736842035E-2</v>
      </c>
      <c r="D130" s="51">
        <f t="shared" si="3"/>
        <v>5.8217144965414303E-2</v>
      </c>
      <c r="E130" s="6"/>
    </row>
    <row r="131" spans="1:5" x14ac:dyDescent="0.25">
      <c r="A131" s="50">
        <v>36192</v>
      </c>
      <c r="B131" s="43">
        <v>184.5</v>
      </c>
      <c r="C131" s="9">
        <f t="shared" si="2"/>
        <v>1.3736263736263687E-2</v>
      </c>
      <c r="D131" s="51">
        <f t="shared" si="3"/>
        <v>5.8217144965414303E-2</v>
      </c>
      <c r="E131" s="6"/>
    </row>
    <row r="132" spans="1:5" x14ac:dyDescent="0.25">
      <c r="A132" s="50">
        <v>36220</v>
      </c>
      <c r="B132" s="43">
        <v>185.4</v>
      </c>
      <c r="C132" s="9">
        <f t="shared" si="2"/>
        <v>1.4778325123152802E-2</v>
      </c>
      <c r="D132" s="51">
        <f t="shared" si="3"/>
        <v>5.8217144965414303E-2</v>
      </c>
      <c r="E132" s="6"/>
    </row>
    <row r="133" spans="1:5" x14ac:dyDescent="0.25">
      <c r="A133" s="50">
        <v>36251</v>
      </c>
      <c r="B133" s="43">
        <v>186.4</v>
      </c>
      <c r="C133" s="9">
        <f t="shared" si="2"/>
        <v>1.8022938285090273E-2</v>
      </c>
      <c r="D133" s="51">
        <f t="shared" si="3"/>
        <v>5.8217144965414303E-2</v>
      </c>
      <c r="E133" s="6"/>
    </row>
    <row r="134" spans="1:5" x14ac:dyDescent="0.25">
      <c r="A134" s="50">
        <v>36281</v>
      </c>
      <c r="B134" s="43">
        <v>187.3</v>
      </c>
      <c r="C134" s="9">
        <f t="shared" si="2"/>
        <v>1.9597169297768335E-2</v>
      </c>
      <c r="D134" s="51">
        <f t="shared" si="3"/>
        <v>5.8217144965414303E-2</v>
      </c>
      <c r="E134" s="6"/>
    </row>
    <row r="135" spans="1:5" x14ac:dyDescent="0.25">
      <c r="A135" s="50">
        <v>36312</v>
      </c>
      <c r="B135" s="43">
        <v>188.8</v>
      </c>
      <c r="C135" s="9">
        <f t="shared" si="2"/>
        <v>2.6086956521739202E-2</v>
      </c>
      <c r="D135" s="51">
        <f t="shared" si="3"/>
        <v>5.8217144965414303E-2</v>
      </c>
      <c r="E135" s="6"/>
    </row>
    <row r="136" spans="1:5" x14ac:dyDescent="0.25">
      <c r="A136" s="50">
        <v>36342</v>
      </c>
      <c r="B136" s="43">
        <v>189.5</v>
      </c>
      <c r="C136" s="9">
        <f t="shared" si="2"/>
        <v>3.2135076252723271E-2</v>
      </c>
      <c r="D136" s="51">
        <f t="shared" si="3"/>
        <v>5.8217144965414303E-2</v>
      </c>
      <c r="E136" s="6"/>
    </row>
    <row r="137" spans="1:5" x14ac:dyDescent="0.25">
      <c r="A137" s="50">
        <v>36373</v>
      </c>
      <c r="B137" s="43">
        <v>190.2</v>
      </c>
      <c r="C137" s="9">
        <f t="shared" si="2"/>
        <v>4.1621029572836754E-2</v>
      </c>
      <c r="D137" s="51">
        <f t="shared" si="3"/>
        <v>5.8217144965414303E-2</v>
      </c>
      <c r="E137" s="6"/>
    </row>
    <row r="138" spans="1:5" x14ac:dyDescent="0.25">
      <c r="A138" s="50">
        <v>36404</v>
      </c>
      <c r="B138" s="43">
        <v>191.8</v>
      </c>
      <c r="C138" s="9">
        <f t="shared" si="2"/>
        <v>4.9234135667395984E-2</v>
      </c>
      <c r="D138" s="51">
        <f t="shared" si="3"/>
        <v>5.8217144965414303E-2</v>
      </c>
      <c r="E138" s="6"/>
    </row>
    <row r="139" spans="1:5" x14ac:dyDescent="0.25">
      <c r="A139" s="50">
        <v>36434</v>
      </c>
      <c r="B139" s="43">
        <v>193.3</v>
      </c>
      <c r="C139" s="9">
        <f t="shared" si="2"/>
        <v>5.2832244008714779E-2</v>
      </c>
      <c r="D139" s="51">
        <f t="shared" si="3"/>
        <v>5.8217144965414303E-2</v>
      </c>
      <c r="E139" s="6"/>
    </row>
    <row r="140" spans="1:5" x14ac:dyDescent="0.25">
      <c r="A140" s="50">
        <v>36465</v>
      </c>
      <c r="B140" s="43">
        <v>193.3</v>
      </c>
      <c r="C140" s="9">
        <f t="shared" si="2"/>
        <v>4.997284084736564E-2</v>
      </c>
      <c r="D140" s="51">
        <f t="shared" si="3"/>
        <v>5.8217144965414303E-2</v>
      </c>
      <c r="E140" s="6"/>
    </row>
    <row r="141" spans="1:5" x14ac:dyDescent="0.25">
      <c r="A141" s="50">
        <v>36495</v>
      </c>
      <c r="B141" s="43">
        <v>194</v>
      </c>
      <c r="C141" s="9">
        <f t="shared" si="2"/>
        <v>5.6069678824169911E-2</v>
      </c>
      <c r="D141" s="51">
        <f t="shared" si="3"/>
        <v>5.8217144965414303E-2</v>
      </c>
      <c r="E141" s="6"/>
    </row>
    <row r="142" spans="1:5" x14ac:dyDescent="0.25">
      <c r="A142" s="50">
        <v>36526</v>
      </c>
      <c r="B142" s="43">
        <v>195.5</v>
      </c>
      <c r="C142" s="9">
        <f t="shared" si="2"/>
        <v>5.7900432900432897E-2</v>
      </c>
      <c r="D142" s="51">
        <f t="shared" si="3"/>
        <v>5.8217144965414303E-2</v>
      </c>
      <c r="E142" s="6"/>
    </row>
    <row r="143" spans="1:5" x14ac:dyDescent="0.25">
      <c r="A143" s="50">
        <v>36557</v>
      </c>
      <c r="B143" s="43">
        <v>194.9</v>
      </c>
      <c r="C143" s="9">
        <f t="shared" ref="C143:C206" si="4">B143/B131-1</f>
        <v>5.6368563685636808E-2</v>
      </c>
      <c r="D143" s="51">
        <f t="shared" si="3"/>
        <v>5.8217144965414303E-2</v>
      </c>
      <c r="E143" s="6"/>
    </row>
    <row r="144" spans="1:5" x14ac:dyDescent="0.25">
      <c r="A144" s="50">
        <v>36586</v>
      </c>
      <c r="B144" s="43">
        <v>196.4</v>
      </c>
      <c r="C144" s="9">
        <f t="shared" si="4"/>
        <v>5.9331175836030203E-2</v>
      </c>
      <c r="D144" s="51">
        <f t="shared" ref="D144:D207" si="5">D143</f>
        <v>5.8217144965414303E-2</v>
      </c>
      <c r="E144" s="6">
        <v>2.5000000000000001E-2</v>
      </c>
    </row>
    <row r="145" spans="1:5" x14ac:dyDescent="0.25">
      <c r="A145" s="50">
        <v>36617</v>
      </c>
      <c r="B145" s="43">
        <v>197.6</v>
      </c>
      <c r="C145" s="9">
        <f t="shared" si="4"/>
        <v>6.0085836909871126E-2</v>
      </c>
      <c r="D145" s="51">
        <f t="shared" si="5"/>
        <v>5.8217144965414303E-2</v>
      </c>
      <c r="E145" s="6">
        <v>2.5000000000000001E-2</v>
      </c>
    </row>
    <row r="146" spans="1:5" x14ac:dyDescent="0.25">
      <c r="A146" s="50">
        <v>36647</v>
      </c>
      <c r="B146" s="43">
        <v>198.4</v>
      </c>
      <c r="C146" s="9">
        <f t="shared" si="4"/>
        <v>5.9263214095034655E-2</v>
      </c>
      <c r="D146" s="51">
        <f t="shared" si="5"/>
        <v>5.8217144965414303E-2</v>
      </c>
      <c r="E146" s="6">
        <v>2.5000000000000001E-2</v>
      </c>
    </row>
    <row r="147" spans="1:5" x14ac:dyDescent="0.25">
      <c r="A147" s="50">
        <v>36678</v>
      </c>
      <c r="B147" s="43">
        <v>199.1</v>
      </c>
      <c r="C147" s="9">
        <f t="shared" si="4"/>
        <v>5.4555084745762539E-2</v>
      </c>
      <c r="D147" s="51">
        <f t="shared" si="5"/>
        <v>5.8217144965414303E-2</v>
      </c>
      <c r="E147" s="6">
        <v>2.5000000000000001E-2</v>
      </c>
    </row>
    <row r="148" spans="1:5" x14ac:dyDescent="0.25">
      <c r="A148" s="50">
        <v>36708</v>
      </c>
      <c r="B148" s="43">
        <v>200.1</v>
      </c>
      <c r="C148" s="9">
        <f t="shared" si="4"/>
        <v>5.5936675461741414E-2</v>
      </c>
      <c r="D148" s="51">
        <f t="shared" si="5"/>
        <v>5.8217144965414303E-2</v>
      </c>
      <c r="E148" s="6">
        <v>2.5000000000000001E-2</v>
      </c>
    </row>
    <row r="149" spans="1:5" x14ac:dyDescent="0.25">
      <c r="A149" s="50">
        <v>36739</v>
      </c>
      <c r="B149" s="43">
        <v>199.1</v>
      </c>
      <c r="C149" s="9">
        <f t="shared" si="4"/>
        <v>4.6792849631966282E-2</v>
      </c>
      <c r="D149" s="51">
        <f t="shared" si="5"/>
        <v>5.8217144965414303E-2</v>
      </c>
      <c r="E149" s="6">
        <v>2.5000000000000001E-2</v>
      </c>
    </row>
    <row r="150" spans="1:5" x14ac:dyDescent="0.25">
      <c r="A150" s="50">
        <v>36770</v>
      </c>
      <c r="B150" s="43">
        <v>199.5</v>
      </c>
      <c r="C150" s="9">
        <f t="shared" si="4"/>
        <v>4.014598540145986E-2</v>
      </c>
      <c r="D150" s="51">
        <f t="shared" si="5"/>
        <v>5.8217144965414303E-2</v>
      </c>
      <c r="E150" s="6">
        <v>2.5000000000000001E-2</v>
      </c>
    </row>
    <row r="151" spans="1:5" x14ac:dyDescent="0.25">
      <c r="A151" s="50">
        <v>36800</v>
      </c>
      <c r="B151" s="43">
        <v>201.5</v>
      </c>
      <c r="C151" s="9">
        <f t="shared" si="4"/>
        <v>4.2421107087428744E-2</v>
      </c>
      <c r="D151" s="51">
        <f t="shared" si="5"/>
        <v>5.8217144965414303E-2</v>
      </c>
      <c r="E151" s="6">
        <v>2.5000000000000001E-2</v>
      </c>
    </row>
    <row r="152" spans="1:5" x14ac:dyDescent="0.25">
      <c r="A152" s="50">
        <v>36831</v>
      </c>
      <c r="B152" s="43">
        <v>202.1</v>
      </c>
      <c r="C152" s="9">
        <f t="shared" si="4"/>
        <v>4.5525090532850365E-2</v>
      </c>
      <c r="D152" s="51">
        <f t="shared" si="5"/>
        <v>5.8217144965414303E-2</v>
      </c>
      <c r="E152" s="6">
        <v>2.5000000000000001E-2</v>
      </c>
    </row>
    <row r="153" spans="1:5" x14ac:dyDescent="0.25">
      <c r="A153" s="50">
        <v>36861</v>
      </c>
      <c r="B153" s="43">
        <v>202.1</v>
      </c>
      <c r="C153" s="9">
        <f t="shared" si="4"/>
        <v>4.1752577319587703E-2</v>
      </c>
      <c r="D153" s="51">
        <f t="shared" si="5"/>
        <v>5.8217144965414303E-2</v>
      </c>
      <c r="E153" s="6">
        <v>2.5000000000000001E-2</v>
      </c>
    </row>
    <row r="154" spans="1:5" x14ac:dyDescent="0.25">
      <c r="A154" s="50">
        <v>36892</v>
      </c>
      <c r="B154" s="43">
        <v>202.4</v>
      </c>
      <c r="C154" s="9">
        <f t="shared" si="4"/>
        <v>3.529411764705892E-2</v>
      </c>
      <c r="D154" s="51">
        <f t="shared" si="5"/>
        <v>5.8217144965414303E-2</v>
      </c>
      <c r="E154" s="6">
        <v>2.5000000000000001E-2</v>
      </c>
    </row>
    <row r="155" spans="1:5" x14ac:dyDescent="0.25">
      <c r="A155" s="50">
        <v>36923</v>
      </c>
      <c r="B155" s="43">
        <v>202.8</v>
      </c>
      <c r="C155" s="9">
        <f t="shared" si="4"/>
        <v>4.0533606977937398E-2</v>
      </c>
      <c r="D155" s="51">
        <f t="shared" si="5"/>
        <v>5.8217144965414303E-2</v>
      </c>
      <c r="E155" s="6">
        <v>2.5000000000000001E-2</v>
      </c>
    </row>
    <row r="156" spans="1:5" x14ac:dyDescent="0.25">
      <c r="A156" s="50">
        <v>36951</v>
      </c>
      <c r="B156" s="43">
        <v>204</v>
      </c>
      <c r="C156" s="9">
        <f t="shared" si="4"/>
        <v>3.8696537678207799E-2</v>
      </c>
      <c r="D156" s="51">
        <f t="shared" si="5"/>
        <v>5.8217144965414303E-2</v>
      </c>
      <c r="E156" s="6">
        <v>2.5000000000000001E-2</v>
      </c>
    </row>
    <row r="157" spans="1:5" x14ac:dyDescent="0.25">
      <c r="A157" s="50">
        <v>36982</v>
      </c>
      <c r="B157" s="43">
        <v>206.5</v>
      </c>
      <c r="C157" s="9">
        <f t="shared" si="4"/>
        <v>4.5040485829959565E-2</v>
      </c>
      <c r="D157" s="51">
        <f t="shared" si="5"/>
        <v>5.8217144965414303E-2</v>
      </c>
      <c r="E157" s="6">
        <v>2.5000000000000001E-2</v>
      </c>
    </row>
    <row r="158" spans="1:5" x14ac:dyDescent="0.25">
      <c r="A158" s="50">
        <v>37012</v>
      </c>
      <c r="B158" s="43">
        <v>209.4</v>
      </c>
      <c r="C158" s="9">
        <f t="shared" si="4"/>
        <v>5.5443548387096753E-2</v>
      </c>
      <c r="D158" s="51">
        <f t="shared" si="5"/>
        <v>5.8217144965414303E-2</v>
      </c>
      <c r="E158" s="6">
        <v>2.5000000000000001E-2</v>
      </c>
    </row>
    <row r="159" spans="1:5" x14ac:dyDescent="0.25">
      <c r="A159" s="50">
        <v>37043</v>
      </c>
      <c r="B159" s="43">
        <v>212.6</v>
      </c>
      <c r="C159" s="9">
        <f t="shared" si="4"/>
        <v>6.7805123053741756E-2</v>
      </c>
      <c r="D159" s="51">
        <f t="shared" si="5"/>
        <v>5.8217144965414303E-2</v>
      </c>
      <c r="E159" s="6">
        <v>2.5000000000000001E-2</v>
      </c>
    </row>
    <row r="160" spans="1:5" x14ac:dyDescent="0.25">
      <c r="A160" s="50">
        <v>37073</v>
      </c>
      <c r="B160" s="43">
        <v>214.2</v>
      </c>
      <c r="C160" s="9">
        <f t="shared" si="4"/>
        <v>7.0464767616191804E-2</v>
      </c>
      <c r="D160" s="51">
        <f t="shared" si="5"/>
        <v>5.8217144965414303E-2</v>
      </c>
      <c r="E160" s="6">
        <v>2.5000000000000001E-2</v>
      </c>
    </row>
    <row r="161" spans="1:5" x14ac:dyDescent="0.25">
      <c r="A161" s="50">
        <v>37104</v>
      </c>
      <c r="B161" s="43">
        <v>214.9</v>
      </c>
      <c r="C161" s="9">
        <f t="shared" si="4"/>
        <v>7.9357106981416514E-2</v>
      </c>
      <c r="D161" s="51">
        <f t="shared" si="5"/>
        <v>5.8217144965414303E-2</v>
      </c>
      <c r="E161" s="6">
        <v>2.5000000000000001E-2</v>
      </c>
    </row>
    <row r="162" spans="1:5" x14ac:dyDescent="0.25">
      <c r="A162" s="50">
        <v>37135</v>
      </c>
      <c r="B162" s="43">
        <v>216.3</v>
      </c>
      <c r="C162" s="9">
        <f t="shared" si="4"/>
        <v>8.4210526315789513E-2</v>
      </c>
      <c r="D162" s="51">
        <f t="shared" si="5"/>
        <v>5.8217144965414303E-2</v>
      </c>
      <c r="E162" s="6">
        <v>2.5000000000000001E-2</v>
      </c>
    </row>
    <row r="163" spans="1:5" x14ac:dyDescent="0.25">
      <c r="A163" s="50">
        <v>37165</v>
      </c>
      <c r="B163" s="43">
        <v>217.7</v>
      </c>
      <c r="C163" s="9">
        <f t="shared" si="4"/>
        <v>8.0397022332506118E-2</v>
      </c>
      <c r="D163" s="51">
        <f t="shared" si="5"/>
        <v>5.8217144965414303E-2</v>
      </c>
      <c r="E163" s="6">
        <v>2.5000000000000001E-2</v>
      </c>
    </row>
    <row r="164" spans="1:5" x14ac:dyDescent="0.25">
      <c r="A164" s="50">
        <v>37196</v>
      </c>
      <c r="B164" s="43">
        <v>218.5</v>
      </c>
      <c r="C164" s="9">
        <f t="shared" si="4"/>
        <v>8.1147946561108464E-2</v>
      </c>
      <c r="D164" s="51">
        <f t="shared" si="5"/>
        <v>5.8217144965414303E-2</v>
      </c>
      <c r="E164" s="6">
        <v>2.5000000000000001E-2</v>
      </c>
    </row>
    <row r="165" spans="1:5" x14ac:dyDescent="0.25">
      <c r="A165" s="50">
        <v>37226</v>
      </c>
      <c r="B165" s="43">
        <v>219.5</v>
      </c>
      <c r="C165" s="9">
        <f t="shared" si="4"/>
        <v>8.6095992083127237E-2</v>
      </c>
      <c r="D165" s="51">
        <f t="shared" si="5"/>
        <v>5.8217144965414303E-2</v>
      </c>
      <c r="E165" s="6">
        <v>2.5000000000000001E-2</v>
      </c>
    </row>
    <row r="166" spans="1:5" x14ac:dyDescent="0.25">
      <c r="A166" s="50">
        <v>37257</v>
      </c>
      <c r="B166" s="43">
        <v>221.5</v>
      </c>
      <c r="C166" s="9">
        <f t="shared" si="4"/>
        <v>9.436758893280639E-2</v>
      </c>
      <c r="D166" s="51">
        <f t="shared" si="5"/>
        <v>5.8217144965414303E-2</v>
      </c>
      <c r="E166" s="6">
        <v>2.5000000000000001E-2</v>
      </c>
    </row>
    <row r="167" spans="1:5" x14ac:dyDescent="0.25">
      <c r="A167" s="50">
        <v>37288</v>
      </c>
      <c r="B167" s="43">
        <v>220.9</v>
      </c>
      <c r="C167" s="9">
        <f t="shared" si="4"/>
        <v>8.9250493096646899E-2</v>
      </c>
      <c r="D167" s="51">
        <f t="shared" si="5"/>
        <v>5.8217144965414303E-2</v>
      </c>
      <c r="E167" s="6">
        <v>2.5000000000000001E-2</v>
      </c>
    </row>
    <row r="168" spans="1:5" x14ac:dyDescent="0.25">
      <c r="A168" s="50">
        <v>37316</v>
      </c>
      <c r="B168" s="43">
        <v>221.8</v>
      </c>
      <c r="C168" s="9">
        <f t="shared" si="4"/>
        <v>8.7254901960784448E-2</v>
      </c>
      <c r="D168" s="51">
        <f t="shared" si="5"/>
        <v>5.8217144965414303E-2</v>
      </c>
      <c r="E168" s="6">
        <v>2.5000000000000001E-2</v>
      </c>
    </row>
    <row r="169" spans="1:5" x14ac:dyDescent="0.25">
      <c r="A169" s="50">
        <v>37347</v>
      </c>
      <c r="B169" s="43">
        <v>221.9</v>
      </c>
      <c r="C169" s="9">
        <f t="shared" si="4"/>
        <v>7.4576271186440612E-2</v>
      </c>
      <c r="D169" s="51">
        <f t="shared" si="5"/>
        <v>5.8217144965414303E-2</v>
      </c>
      <c r="E169" s="6">
        <v>2.5000000000000001E-2</v>
      </c>
    </row>
    <row r="170" spans="1:5" x14ac:dyDescent="0.25">
      <c r="A170" s="50">
        <v>37377</v>
      </c>
      <c r="B170" s="43">
        <v>221.8</v>
      </c>
      <c r="C170" s="9">
        <f t="shared" si="4"/>
        <v>5.9216809933142267E-2</v>
      </c>
      <c r="D170" s="51">
        <f t="shared" si="5"/>
        <v>5.8217144965414303E-2</v>
      </c>
      <c r="E170" s="6">
        <v>2.5000000000000001E-2</v>
      </c>
    </row>
    <row r="171" spans="1:5" x14ac:dyDescent="0.25">
      <c r="A171" s="50">
        <v>37408</v>
      </c>
      <c r="B171" s="43">
        <v>222.8</v>
      </c>
      <c r="C171" s="9">
        <f t="shared" si="4"/>
        <v>4.7977422389463786E-2</v>
      </c>
      <c r="D171" s="51">
        <f t="shared" si="5"/>
        <v>5.8217144965414303E-2</v>
      </c>
      <c r="E171" s="6">
        <v>2.5000000000000001E-2</v>
      </c>
    </row>
    <row r="172" spans="1:5" x14ac:dyDescent="0.25">
      <c r="A172" s="50">
        <v>37438</v>
      </c>
      <c r="B172" s="43">
        <v>223</v>
      </c>
      <c r="C172" s="9">
        <f t="shared" si="4"/>
        <v>4.1083099906629394E-2</v>
      </c>
      <c r="D172" s="51">
        <f t="shared" si="5"/>
        <v>5.8217144965414303E-2</v>
      </c>
      <c r="E172" s="6">
        <v>2.5000000000000001E-2</v>
      </c>
    </row>
    <row r="173" spans="1:5" x14ac:dyDescent="0.25">
      <c r="A173" s="50">
        <v>37469</v>
      </c>
      <c r="B173" s="43">
        <v>221.8</v>
      </c>
      <c r="C173" s="9">
        <f t="shared" si="4"/>
        <v>3.2107957189390524E-2</v>
      </c>
      <c r="D173" s="51">
        <f t="shared" si="5"/>
        <v>5.8217144965414303E-2</v>
      </c>
      <c r="E173" s="6">
        <v>2.5000000000000001E-2</v>
      </c>
    </row>
    <row r="174" spans="1:5" x14ac:dyDescent="0.25">
      <c r="A174" s="50">
        <v>37500</v>
      </c>
      <c r="B174" s="43">
        <v>222.9</v>
      </c>
      <c r="C174" s="9">
        <f t="shared" si="4"/>
        <v>3.0513176144244092E-2</v>
      </c>
      <c r="D174" s="51">
        <f t="shared" si="5"/>
        <v>5.8217144965414303E-2</v>
      </c>
      <c r="E174" s="6">
        <v>2.5000000000000001E-2</v>
      </c>
    </row>
    <row r="175" spans="1:5" x14ac:dyDescent="0.25">
      <c r="A175" s="50">
        <v>37530</v>
      </c>
      <c r="B175" s="43">
        <v>224.1</v>
      </c>
      <c r="C175" s="9">
        <f t="shared" si="4"/>
        <v>2.9398254478640418E-2</v>
      </c>
      <c r="D175" s="51">
        <f t="shared" si="5"/>
        <v>5.8217144965414303E-2</v>
      </c>
      <c r="E175" s="6">
        <v>2.5000000000000001E-2</v>
      </c>
    </row>
    <row r="176" spans="1:5" x14ac:dyDescent="0.25">
      <c r="A176" s="50">
        <v>37561</v>
      </c>
      <c r="B176" s="43">
        <v>223.7</v>
      </c>
      <c r="C176" s="9">
        <f t="shared" si="4"/>
        <v>2.3798627002288297E-2</v>
      </c>
      <c r="D176" s="51">
        <f t="shared" si="5"/>
        <v>5.8217144965414303E-2</v>
      </c>
      <c r="E176" s="6">
        <v>2.5000000000000001E-2</v>
      </c>
    </row>
    <row r="177" spans="1:5" x14ac:dyDescent="0.25">
      <c r="A177" s="50">
        <v>37591</v>
      </c>
      <c r="B177" s="43">
        <v>223.9</v>
      </c>
      <c r="C177" s="9">
        <f t="shared" si="4"/>
        <v>2.0045558086560389E-2</v>
      </c>
      <c r="D177" s="51">
        <f t="shared" si="5"/>
        <v>5.8217144965414303E-2</v>
      </c>
      <c r="E177" s="6">
        <v>2.5000000000000001E-2</v>
      </c>
    </row>
    <row r="178" spans="1:5" x14ac:dyDescent="0.25">
      <c r="A178" s="50">
        <v>37622</v>
      </c>
      <c r="B178" s="43">
        <v>224.7</v>
      </c>
      <c r="C178" s="9">
        <f t="shared" si="4"/>
        <v>1.4446952595936757E-2</v>
      </c>
      <c r="D178" s="51">
        <f t="shared" si="5"/>
        <v>5.8217144965414303E-2</v>
      </c>
      <c r="E178" s="6">
        <v>2.5000000000000001E-2</v>
      </c>
    </row>
    <row r="179" spans="1:5" x14ac:dyDescent="0.25">
      <c r="A179" s="50">
        <v>37653</v>
      </c>
      <c r="B179" s="43">
        <v>224.3</v>
      </c>
      <c r="C179" s="9">
        <f t="shared" si="4"/>
        <v>1.5391579900407404E-2</v>
      </c>
      <c r="D179" s="51">
        <f t="shared" si="5"/>
        <v>5.8217144965414303E-2</v>
      </c>
      <c r="E179" s="6">
        <v>2.5000000000000001E-2</v>
      </c>
    </row>
    <row r="180" spans="1:5" x14ac:dyDescent="0.25">
      <c r="A180" s="50">
        <v>37681</v>
      </c>
      <c r="B180" s="43">
        <v>226.7</v>
      </c>
      <c r="C180" s="9">
        <f t="shared" si="4"/>
        <v>2.2091974752028731E-2</v>
      </c>
      <c r="D180" s="51">
        <f t="shared" si="5"/>
        <v>5.8217144965414303E-2</v>
      </c>
      <c r="E180" s="6">
        <v>2.5000000000000001E-2</v>
      </c>
    </row>
    <row r="181" spans="1:5" x14ac:dyDescent="0.25">
      <c r="A181" s="50">
        <v>37712</v>
      </c>
      <c r="B181" s="43">
        <v>227</v>
      </c>
      <c r="C181" s="9">
        <f t="shared" si="4"/>
        <v>2.2983325822442557E-2</v>
      </c>
      <c r="D181" s="51">
        <f t="shared" si="5"/>
        <v>5.8217144965414303E-2</v>
      </c>
      <c r="E181" s="6">
        <v>2.5000000000000001E-2</v>
      </c>
    </row>
    <row r="182" spans="1:5" x14ac:dyDescent="0.25">
      <c r="A182" s="50">
        <v>37742</v>
      </c>
      <c r="B182" s="43">
        <v>226.6</v>
      </c>
      <c r="C182" s="9">
        <f t="shared" si="4"/>
        <v>2.1641118124436254E-2</v>
      </c>
      <c r="D182" s="51">
        <f t="shared" si="5"/>
        <v>5.8217144965414303E-2</v>
      </c>
      <c r="E182" s="6">
        <v>2.5000000000000001E-2</v>
      </c>
    </row>
    <row r="183" spans="1:5" x14ac:dyDescent="0.25">
      <c r="A183" s="50">
        <v>37773</v>
      </c>
      <c r="B183" s="43">
        <v>226.8</v>
      </c>
      <c r="C183" s="9">
        <f t="shared" si="4"/>
        <v>1.795332136445249E-2</v>
      </c>
      <c r="D183" s="51">
        <f t="shared" si="5"/>
        <v>5.8217144965414303E-2</v>
      </c>
      <c r="E183" s="6">
        <v>2.5000000000000001E-2</v>
      </c>
    </row>
    <row r="184" spans="1:5" x14ac:dyDescent="0.25">
      <c r="A184" s="50">
        <v>37803</v>
      </c>
      <c r="B184" s="43">
        <v>226.5</v>
      </c>
      <c r="C184" s="9">
        <f t="shared" si="4"/>
        <v>1.5695067264573925E-2</v>
      </c>
      <c r="D184" s="51">
        <f t="shared" si="5"/>
        <v>5.8217144965414303E-2</v>
      </c>
      <c r="E184" s="6">
        <v>2.5000000000000001E-2</v>
      </c>
    </row>
    <row r="185" spans="1:5" x14ac:dyDescent="0.25">
      <c r="A185" s="50">
        <v>37834</v>
      </c>
      <c r="B185" s="43">
        <v>226.3</v>
      </c>
      <c r="C185" s="9">
        <f t="shared" si="4"/>
        <v>2.0288548241659043E-2</v>
      </c>
      <c r="D185" s="51">
        <f t="shared" si="5"/>
        <v>5.8217144965414303E-2</v>
      </c>
      <c r="E185" s="6">
        <v>2.5000000000000001E-2</v>
      </c>
    </row>
    <row r="186" spans="1:5" x14ac:dyDescent="0.25">
      <c r="A186" s="50">
        <v>37865</v>
      </c>
      <c r="B186" s="43">
        <v>227.9</v>
      </c>
      <c r="C186" s="9">
        <f t="shared" si="4"/>
        <v>2.243158366980702E-2</v>
      </c>
      <c r="D186" s="51">
        <f t="shared" si="5"/>
        <v>5.8217144965414303E-2</v>
      </c>
      <c r="E186" s="6">
        <v>2.5000000000000001E-2</v>
      </c>
    </row>
    <row r="187" spans="1:5" x14ac:dyDescent="0.25">
      <c r="A187" s="50">
        <v>37895</v>
      </c>
      <c r="B187" s="43">
        <v>229</v>
      </c>
      <c r="C187" s="9">
        <f t="shared" si="4"/>
        <v>2.1865238732708736E-2</v>
      </c>
      <c r="D187" s="51">
        <f t="shared" si="5"/>
        <v>5.8217144965414303E-2</v>
      </c>
      <c r="E187" s="6">
        <v>2.5000000000000001E-2</v>
      </c>
    </row>
    <row r="188" spans="1:5" x14ac:dyDescent="0.25">
      <c r="A188" s="50">
        <v>37926</v>
      </c>
      <c r="B188" s="43">
        <v>229.3</v>
      </c>
      <c r="C188" s="9">
        <f t="shared" si="4"/>
        <v>2.5033527045149828E-2</v>
      </c>
      <c r="D188" s="51">
        <f t="shared" si="5"/>
        <v>5.8217144965414303E-2</v>
      </c>
      <c r="E188" s="6">
        <v>2.5000000000000001E-2</v>
      </c>
    </row>
    <row r="189" spans="1:5" x14ac:dyDescent="0.25">
      <c r="A189" s="50">
        <v>37956</v>
      </c>
      <c r="B189" s="43">
        <v>230</v>
      </c>
      <c r="C189" s="9">
        <f t="shared" si="4"/>
        <v>2.7244305493523857E-2</v>
      </c>
      <c r="D189" s="51">
        <f t="shared" si="5"/>
        <v>5.8217144965414303E-2</v>
      </c>
      <c r="E189" s="6">
        <v>2.5000000000000001E-2</v>
      </c>
    </row>
    <row r="190" spans="1:5" x14ac:dyDescent="0.25">
      <c r="A190" s="50">
        <v>37987</v>
      </c>
      <c r="B190" s="43">
        <v>230.1</v>
      </c>
      <c r="C190" s="9">
        <f t="shared" si="4"/>
        <v>2.4032042723631575E-2</v>
      </c>
      <c r="D190" s="51">
        <f t="shared" si="5"/>
        <v>5.8217144965414303E-2</v>
      </c>
      <c r="E190" s="6">
        <v>2.5000000000000001E-2</v>
      </c>
    </row>
    <row r="191" spans="1:5" x14ac:dyDescent="0.25">
      <c r="A191" s="50">
        <v>38018</v>
      </c>
      <c r="B191" s="43">
        <v>229.4</v>
      </c>
      <c r="C191" s="9">
        <f t="shared" si="4"/>
        <v>2.2737405260811361E-2</v>
      </c>
      <c r="D191" s="51">
        <f t="shared" si="5"/>
        <v>5.8217144965414303E-2</v>
      </c>
      <c r="E191" s="6">
        <v>2.5000000000000001E-2</v>
      </c>
    </row>
    <row r="192" spans="1:5" x14ac:dyDescent="0.25">
      <c r="A192" s="50">
        <v>38047</v>
      </c>
      <c r="B192" s="43">
        <v>230.7</v>
      </c>
      <c r="C192" s="9">
        <f t="shared" si="4"/>
        <v>1.7644464049404451E-2</v>
      </c>
      <c r="D192" s="51">
        <f t="shared" si="5"/>
        <v>5.8217144965414303E-2</v>
      </c>
      <c r="E192" s="6">
        <v>2.5000000000000001E-2</v>
      </c>
    </row>
    <row r="193" spans="1:5" x14ac:dyDescent="0.25">
      <c r="A193" s="50">
        <v>38078</v>
      </c>
      <c r="B193" s="43">
        <v>232</v>
      </c>
      <c r="C193" s="9">
        <f t="shared" si="4"/>
        <v>2.2026431718061623E-2</v>
      </c>
      <c r="D193" s="51">
        <f t="shared" si="5"/>
        <v>5.8217144965414303E-2</v>
      </c>
      <c r="E193" s="6">
        <v>2.5000000000000001E-2</v>
      </c>
    </row>
    <row r="194" spans="1:5" x14ac:dyDescent="0.25">
      <c r="A194" s="50">
        <v>38108</v>
      </c>
      <c r="B194" s="43">
        <v>233.9</v>
      </c>
      <c r="C194" s="9">
        <f t="shared" si="4"/>
        <v>3.2215357458075911E-2</v>
      </c>
      <c r="D194" s="51">
        <f t="shared" si="5"/>
        <v>5.8217144965414303E-2</v>
      </c>
      <c r="E194" s="6">
        <v>2.5000000000000001E-2</v>
      </c>
    </row>
    <row r="195" spans="1:5" x14ac:dyDescent="0.25">
      <c r="A195" s="50">
        <v>38139</v>
      </c>
      <c r="B195" s="43">
        <v>235.7</v>
      </c>
      <c r="C195" s="9">
        <f t="shared" si="4"/>
        <v>3.9241622574955892E-2</v>
      </c>
      <c r="D195" s="51">
        <f t="shared" si="5"/>
        <v>5.8217144965414303E-2</v>
      </c>
      <c r="E195" s="6">
        <v>2.5000000000000001E-2</v>
      </c>
    </row>
    <row r="196" spans="1:5" x14ac:dyDescent="0.25">
      <c r="A196" s="50">
        <v>38169</v>
      </c>
      <c r="B196" s="43">
        <v>234.6</v>
      </c>
      <c r="C196" s="9">
        <f t="shared" si="4"/>
        <v>3.5761589403973559E-2</v>
      </c>
      <c r="D196" s="51">
        <f t="shared" si="5"/>
        <v>5.8217144965414303E-2</v>
      </c>
      <c r="E196" s="6">
        <v>2.5000000000000001E-2</v>
      </c>
    </row>
    <row r="197" spans="1:5" x14ac:dyDescent="0.25">
      <c r="A197" s="50">
        <v>38200</v>
      </c>
      <c r="B197" s="43">
        <v>234.6</v>
      </c>
      <c r="C197" s="9">
        <f t="shared" si="4"/>
        <v>3.6676977463543814E-2</v>
      </c>
      <c r="D197" s="51">
        <f t="shared" si="5"/>
        <v>5.8217144965414303E-2</v>
      </c>
      <c r="E197" s="6">
        <v>2.5000000000000001E-2</v>
      </c>
    </row>
    <row r="198" spans="1:5" x14ac:dyDescent="0.25">
      <c r="A198" s="50">
        <v>38231</v>
      </c>
      <c r="B198" s="43">
        <v>235.6</v>
      </c>
      <c r="C198" s="9">
        <f t="shared" si="4"/>
        <v>3.3786748573935821E-2</v>
      </c>
      <c r="D198" s="51">
        <f t="shared" si="5"/>
        <v>5.8217144965414303E-2</v>
      </c>
      <c r="E198" s="6">
        <v>2.5000000000000001E-2</v>
      </c>
    </row>
    <row r="199" spans="1:5" x14ac:dyDescent="0.25">
      <c r="A199" s="50">
        <v>38261</v>
      </c>
      <c r="B199" s="43">
        <v>237.4</v>
      </c>
      <c r="C199" s="9">
        <f t="shared" si="4"/>
        <v>3.6681222707423577E-2</v>
      </c>
      <c r="D199" s="51">
        <f t="shared" si="5"/>
        <v>5.8217144965414303E-2</v>
      </c>
      <c r="E199" s="6">
        <v>2.5000000000000001E-2</v>
      </c>
    </row>
    <row r="200" spans="1:5" x14ac:dyDescent="0.25">
      <c r="A200" s="50">
        <v>38292</v>
      </c>
      <c r="B200" s="43">
        <v>237.9</v>
      </c>
      <c r="C200" s="9">
        <f t="shared" si="4"/>
        <v>3.7505451373746057E-2</v>
      </c>
      <c r="D200" s="51">
        <f t="shared" si="5"/>
        <v>5.8217144965414303E-2</v>
      </c>
      <c r="E200" s="6">
        <v>2.5000000000000001E-2</v>
      </c>
    </row>
    <row r="201" spans="1:5" x14ac:dyDescent="0.25">
      <c r="A201" s="50">
        <v>38322</v>
      </c>
      <c r="B201" s="43">
        <v>239</v>
      </c>
      <c r="C201" s="9">
        <f t="shared" si="4"/>
        <v>3.9130434782608692E-2</v>
      </c>
      <c r="D201" s="51">
        <f t="shared" si="5"/>
        <v>5.8217144965414303E-2</v>
      </c>
      <c r="E201" s="6">
        <v>2.5000000000000001E-2</v>
      </c>
    </row>
    <row r="202" spans="1:5" x14ac:dyDescent="0.25">
      <c r="A202" s="50">
        <v>38353</v>
      </c>
      <c r="B202" s="43">
        <v>239.2</v>
      </c>
      <c r="C202" s="9">
        <f t="shared" si="4"/>
        <v>3.9548022598870025E-2</v>
      </c>
      <c r="D202" s="51">
        <f t="shared" si="5"/>
        <v>5.8217144965414303E-2</v>
      </c>
      <c r="E202" s="6">
        <v>2.5000000000000001E-2</v>
      </c>
    </row>
    <row r="203" spans="1:5" x14ac:dyDescent="0.25">
      <c r="A203" s="50">
        <v>38384</v>
      </c>
      <c r="B203" s="43">
        <v>239.7</v>
      </c>
      <c r="C203" s="9">
        <f t="shared" si="4"/>
        <v>4.4899738448125559E-2</v>
      </c>
      <c r="D203" s="51">
        <f t="shared" si="5"/>
        <v>5.8217144965414303E-2</v>
      </c>
      <c r="E203" s="6">
        <v>2.5000000000000001E-2</v>
      </c>
    </row>
    <row r="204" spans="1:5" x14ac:dyDescent="0.25">
      <c r="A204" s="50">
        <v>38412</v>
      </c>
      <c r="B204" s="43">
        <v>241.5</v>
      </c>
      <c r="C204" s="9">
        <f t="shared" si="4"/>
        <v>4.6814044213264072E-2</v>
      </c>
      <c r="D204" s="51">
        <f t="shared" si="5"/>
        <v>5.8217144965414303E-2</v>
      </c>
      <c r="E204" s="6">
        <v>2.5000000000000001E-2</v>
      </c>
    </row>
    <row r="205" spans="1:5" x14ac:dyDescent="0.25">
      <c r="A205" s="50">
        <v>38443</v>
      </c>
      <c r="B205" s="43">
        <v>242</v>
      </c>
      <c r="C205" s="9">
        <f t="shared" si="4"/>
        <v>4.31034482758621E-2</v>
      </c>
      <c r="D205" s="51">
        <f t="shared" si="5"/>
        <v>5.8217144965414303E-2</v>
      </c>
      <c r="E205" s="6">
        <v>2.5000000000000001E-2</v>
      </c>
    </row>
    <row r="206" spans="1:5" x14ac:dyDescent="0.25">
      <c r="A206" s="50">
        <v>38473</v>
      </c>
      <c r="B206" s="43">
        <v>240.7</v>
      </c>
      <c r="C206" s="9">
        <f t="shared" si="4"/>
        <v>2.9072253099615253E-2</v>
      </c>
      <c r="D206" s="51">
        <f t="shared" si="5"/>
        <v>5.8217144965414303E-2</v>
      </c>
      <c r="E206" s="6">
        <v>2.5000000000000001E-2</v>
      </c>
    </row>
    <row r="207" spans="1:5" x14ac:dyDescent="0.25">
      <c r="A207" s="50">
        <v>38504</v>
      </c>
      <c r="B207" s="43">
        <v>242.4</v>
      </c>
      <c r="C207" s="9">
        <f t="shared" ref="C207:C270" si="6">B207/B195-1</f>
        <v>2.8425965210012727E-2</v>
      </c>
      <c r="D207" s="51">
        <f t="shared" si="5"/>
        <v>5.8217144965414303E-2</v>
      </c>
      <c r="E207" s="6">
        <v>2.5000000000000001E-2</v>
      </c>
    </row>
    <row r="208" spans="1:5" x14ac:dyDescent="0.25">
      <c r="A208" s="50">
        <v>38534</v>
      </c>
      <c r="B208" s="43">
        <v>242.7</v>
      </c>
      <c r="C208" s="9">
        <f t="shared" si="6"/>
        <v>3.4526854219948833E-2</v>
      </c>
      <c r="D208" s="51">
        <f t="shared" ref="D208:D271" si="7">D207</f>
        <v>5.8217144965414303E-2</v>
      </c>
      <c r="E208" s="6">
        <v>2.5000000000000001E-2</v>
      </c>
    </row>
    <row r="209" spans="1:5" x14ac:dyDescent="0.25">
      <c r="A209" s="50">
        <v>38565</v>
      </c>
      <c r="B209" s="43">
        <v>243.2</v>
      </c>
      <c r="C209" s="9">
        <f t="shared" si="6"/>
        <v>3.6658141517476484E-2</v>
      </c>
      <c r="D209" s="51">
        <f t="shared" si="7"/>
        <v>5.8217144965414303E-2</v>
      </c>
      <c r="E209" s="6">
        <v>2.5000000000000001E-2</v>
      </c>
    </row>
    <row r="210" spans="1:5" x14ac:dyDescent="0.25">
      <c r="A210" s="50">
        <v>38596</v>
      </c>
      <c r="B210" s="43">
        <v>246.9</v>
      </c>
      <c r="C210" s="9">
        <f t="shared" si="6"/>
        <v>4.7962648556876042E-2</v>
      </c>
      <c r="D210" s="51">
        <f t="shared" si="7"/>
        <v>5.8217144965414303E-2</v>
      </c>
      <c r="E210" s="6">
        <v>2.5000000000000001E-2</v>
      </c>
    </row>
    <row r="211" spans="1:5" x14ac:dyDescent="0.25">
      <c r="A211" s="50">
        <v>38626</v>
      </c>
      <c r="B211" s="43">
        <v>248.4</v>
      </c>
      <c r="C211" s="9">
        <f t="shared" si="6"/>
        <v>4.6335299073293923E-2</v>
      </c>
      <c r="D211" s="51">
        <f t="shared" si="7"/>
        <v>5.8217144965414303E-2</v>
      </c>
      <c r="E211" s="6">
        <v>2.5000000000000001E-2</v>
      </c>
    </row>
    <row r="212" spans="1:5" x14ac:dyDescent="0.25">
      <c r="A212" s="50">
        <v>38657</v>
      </c>
      <c r="B212" s="43">
        <v>248</v>
      </c>
      <c r="C212" s="9">
        <f t="shared" si="6"/>
        <v>4.2454812946616238E-2</v>
      </c>
      <c r="D212" s="51">
        <f t="shared" si="7"/>
        <v>5.8217144965414303E-2</v>
      </c>
      <c r="E212" s="6">
        <v>2.5000000000000001E-2</v>
      </c>
    </row>
    <row r="213" spans="1:5" x14ac:dyDescent="0.25">
      <c r="A213" s="50">
        <v>38687</v>
      </c>
      <c r="B213" s="43">
        <v>248.9</v>
      </c>
      <c r="C213" s="9">
        <f t="shared" si="6"/>
        <v>4.1422594142259461E-2</v>
      </c>
      <c r="D213" s="51">
        <f t="shared" si="7"/>
        <v>5.8217144965414303E-2</v>
      </c>
      <c r="E213" s="6">
        <v>2.5000000000000001E-2</v>
      </c>
    </row>
    <row r="214" spans="1:5" x14ac:dyDescent="0.25">
      <c r="A214" s="50">
        <v>38718</v>
      </c>
      <c r="B214" s="43">
        <v>249.7</v>
      </c>
      <c r="C214" s="9">
        <f t="shared" si="6"/>
        <v>4.3896321070234112E-2</v>
      </c>
      <c r="D214" s="51">
        <f t="shared" si="7"/>
        <v>5.8217144965414303E-2</v>
      </c>
      <c r="E214" s="6">
        <v>2.5000000000000001E-2</v>
      </c>
    </row>
    <row r="215" spans="1:5" x14ac:dyDescent="0.25">
      <c r="A215" s="50">
        <v>38749</v>
      </c>
      <c r="B215" s="43">
        <v>249.5</v>
      </c>
      <c r="C215" s="9">
        <f t="shared" si="6"/>
        <v>4.0884438881935825E-2</v>
      </c>
      <c r="D215" s="51">
        <f t="shared" si="7"/>
        <v>5.8217144965414303E-2</v>
      </c>
      <c r="E215" s="6">
        <v>2.5000000000000001E-2</v>
      </c>
    </row>
    <row r="216" spans="1:5" x14ac:dyDescent="0.25">
      <c r="A216" s="50">
        <v>38777</v>
      </c>
      <c r="B216" s="43">
        <v>252.3</v>
      </c>
      <c r="C216" s="9">
        <f t="shared" si="6"/>
        <v>4.4720496894409933E-2</v>
      </c>
      <c r="D216" s="51">
        <f t="shared" si="7"/>
        <v>5.8217144965414303E-2</v>
      </c>
      <c r="E216" s="6">
        <v>2.5000000000000001E-2</v>
      </c>
    </row>
    <row r="217" spans="1:5" x14ac:dyDescent="0.25">
      <c r="A217" s="50">
        <v>38808</v>
      </c>
      <c r="B217" s="43">
        <v>255.2</v>
      </c>
      <c r="C217" s="9">
        <f t="shared" si="6"/>
        <v>5.4545454545454453E-2</v>
      </c>
      <c r="D217" s="51">
        <f t="shared" si="7"/>
        <v>5.8217144965414303E-2</v>
      </c>
      <c r="E217" s="6">
        <v>2.5000000000000001E-2</v>
      </c>
    </row>
    <row r="218" spans="1:5" x14ac:dyDescent="0.25">
      <c r="A218" s="50">
        <v>38838</v>
      </c>
      <c r="B218" s="43">
        <v>258.89999999999998</v>
      </c>
      <c r="C218" s="9">
        <f t="shared" si="6"/>
        <v>7.5612796011632621E-2</v>
      </c>
      <c r="D218" s="51">
        <f t="shared" si="7"/>
        <v>5.8217144965414303E-2</v>
      </c>
      <c r="E218" s="6">
        <v>2.5000000000000001E-2</v>
      </c>
    </row>
    <row r="219" spans="1:5" x14ac:dyDescent="0.25">
      <c r="A219" s="50">
        <v>38869</v>
      </c>
      <c r="B219" s="43">
        <v>261.89999999999998</v>
      </c>
      <c r="C219" s="9">
        <f t="shared" si="6"/>
        <v>8.0445544554455406E-2</v>
      </c>
      <c r="D219" s="51">
        <f t="shared" si="7"/>
        <v>5.8217144965414303E-2</v>
      </c>
      <c r="E219" s="6">
        <v>2.5000000000000001E-2</v>
      </c>
    </row>
    <row r="220" spans="1:5" x14ac:dyDescent="0.25">
      <c r="A220" s="50">
        <v>38899</v>
      </c>
      <c r="B220" s="43">
        <v>263.10000000000002</v>
      </c>
      <c r="C220" s="9">
        <f t="shared" si="6"/>
        <v>8.4054388133498303E-2</v>
      </c>
      <c r="D220" s="51">
        <f t="shared" si="7"/>
        <v>5.8217144965414303E-2</v>
      </c>
      <c r="E220" s="6">
        <v>2.5000000000000001E-2</v>
      </c>
    </row>
    <row r="221" spans="1:5" x14ac:dyDescent="0.25">
      <c r="A221" s="50">
        <v>38930</v>
      </c>
      <c r="B221" s="43">
        <v>264</v>
      </c>
      <c r="C221" s="9">
        <f t="shared" si="6"/>
        <v>8.5526315789473673E-2</v>
      </c>
      <c r="D221" s="51">
        <f t="shared" si="7"/>
        <v>5.8217144965414303E-2</v>
      </c>
      <c r="E221" s="6">
        <v>2.5000000000000001E-2</v>
      </c>
    </row>
    <row r="222" spans="1:5" x14ac:dyDescent="0.25">
      <c r="A222" s="50">
        <v>38961</v>
      </c>
      <c r="B222" s="43">
        <v>265.60000000000002</v>
      </c>
      <c r="C222" s="9">
        <f t="shared" si="6"/>
        <v>7.5739165654111096E-2</v>
      </c>
      <c r="D222" s="51">
        <f t="shared" si="7"/>
        <v>5.8217144965414303E-2</v>
      </c>
      <c r="E222" s="6">
        <v>2.5000000000000001E-2</v>
      </c>
    </row>
    <row r="223" spans="1:5" x14ac:dyDescent="0.25">
      <c r="A223" s="50">
        <v>38991</v>
      </c>
      <c r="B223" s="43">
        <v>266.2</v>
      </c>
      <c r="C223" s="9">
        <f t="shared" si="6"/>
        <v>7.1658615136875881E-2</v>
      </c>
      <c r="D223" s="51">
        <f t="shared" si="7"/>
        <v>5.8217144965414303E-2</v>
      </c>
      <c r="E223" s="6">
        <v>2.5000000000000001E-2</v>
      </c>
    </row>
    <row r="224" spans="1:5" x14ac:dyDescent="0.25">
      <c r="A224" s="50">
        <v>39022</v>
      </c>
      <c r="B224" s="43">
        <v>266.10000000000002</v>
      </c>
      <c r="C224" s="9">
        <f t="shared" si="6"/>
        <v>7.2983870967741948E-2</v>
      </c>
      <c r="D224" s="51">
        <f t="shared" si="7"/>
        <v>5.8217144965414303E-2</v>
      </c>
      <c r="E224" s="6">
        <v>2.5000000000000001E-2</v>
      </c>
    </row>
    <row r="225" spans="1:5" x14ac:dyDescent="0.25">
      <c r="A225" s="50">
        <v>39052</v>
      </c>
      <c r="B225" s="43">
        <v>266.2</v>
      </c>
      <c r="C225" s="9">
        <f t="shared" si="6"/>
        <v>6.950582563278429E-2</v>
      </c>
      <c r="D225" s="51">
        <f t="shared" si="7"/>
        <v>5.8217144965414303E-2</v>
      </c>
      <c r="E225" s="6">
        <v>2.5000000000000001E-2</v>
      </c>
    </row>
    <row r="226" spans="1:5" x14ac:dyDescent="0.25">
      <c r="A226" s="50">
        <v>39083</v>
      </c>
      <c r="B226" s="43">
        <v>266.89999999999998</v>
      </c>
      <c r="C226" s="9">
        <f t="shared" si="6"/>
        <v>6.8882659191029205E-2</v>
      </c>
      <c r="D226" s="51">
        <f t="shared" si="7"/>
        <v>5.8217144965414303E-2</v>
      </c>
      <c r="E226" s="6">
        <v>2.5000000000000001E-2</v>
      </c>
    </row>
    <row r="227" spans="1:5" x14ac:dyDescent="0.25">
      <c r="A227" s="50">
        <v>39114</v>
      </c>
      <c r="B227" s="43">
        <v>268</v>
      </c>
      <c r="C227" s="9">
        <f t="shared" si="6"/>
        <v>7.4148296593186336E-2</v>
      </c>
      <c r="D227" s="51">
        <f t="shared" si="7"/>
        <v>5.8217144965414303E-2</v>
      </c>
      <c r="E227" s="6">
        <v>2.5000000000000001E-2</v>
      </c>
    </row>
    <row r="228" spans="1:5" x14ac:dyDescent="0.25">
      <c r="A228" s="50">
        <v>39142</v>
      </c>
      <c r="B228" s="43">
        <v>267.10000000000002</v>
      </c>
      <c r="C228" s="9">
        <f t="shared" si="6"/>
        <v>5.866032500990892E-2</v>
      </c>
      <c r="D228" s="51">
        <f t="shared" si="7"/>
        <v>5.8217144965414303E-2</v>
      </c>
      <c r="E228" s="6">
        <v>2.5000000000000001E-2</v>
      </c>
    </row>
    <row r="229" spans="1:5" x14ac:dyDescent="0.25">
      <c r="A229" s="50">
        <v>39173</v>
      </c>
      <c r="B229" s="43">
        <v>268.7</v>
      </c>
      <c r="C229" s="9">
        <f t="shared" si="6"/>
        <v>5.2899686520376132E-2</v>
      </c>
      <c r="D229" s="51">
        <f t="shared" si="7"/>
        <v>5.8217144965414303E-2</v>
      </c>
      <c r="E229" s="6">
        <v>2.5000000000000001E-2</v>
      </c>
    </row>
    <row r="230" spans="1:5" x14ac:dyDescent="0.25">
      <c r="A230" s="50">
        <v>39203</v>
      </c>
      <c r="B230" s="43">
        <v>271</v>
      </c>
      <c r="C230" s="9">
        <f t="shared" si="6"/>
        <v>4.6736191579760611E-2</v>
      </c>
      <c r="D230" s="51">
        <f t="shared" si="7"/>
        <v>5.8217144965414303E-2</v>
      </c>
      <c r="E230" s="6">
        <v>2.5000000000000001E-2</v>
      </c>
    </row>
    <row r="231" spans="1:5" x14ac:dyDescent="0.25">
      <c r="A231" s="50">
        <v>39234</v>
      </c>
      <c r="B231" s="43">
        <v>272.39999999999998</v>
      </c>
      <c r="C231" s="9">
        <f t="shared" si="6"/>
        <v>4.0091638029782439E-2</v>
      </c>
      <c r="D231" s="51">
        <f t="shared" si="7"/>
        <v>5.8217144965414303E-2</v>
      </c>
      <c r="E231" s="6">
        <v>2.5000000000000001E-2</v>
      </c>
    </row>
    <row r="232" spans="1:5" x14ac:dyDescent="0.25">
      <c r="A232" s="50">
        <v>39264</v>
      </c>
      <c r="B232" s="43">
        <v>273</v>
      </c>
      <c r="C232" s="9">
        <f t="shared" si="6"/>
        <v>3.7628278221208511E-2</v>
      </c>
      <c r="D232" s="51">
        <f t="shared" si="7"/>
        <v>5.8217144965414303E-2</v>
      </c>
      <c r="E232" s="6">
        <v>2.5000000000000001E-2</v>
      </c>
    </row>
    <row r="233" spans="1:5" x14ac:dyDescent="0.25">
      <c r="A233" s="50">
        <v>39295</v>
      </c>
      <c r="B233" s="43">
        <v>273.10000000000002</v>
      </c>
      <c r="C233" s="9">
        <f t="shared" si="6"/>
        <v>3.446969696969715E-2</v>
      </c>
      <c r="D233" s="51">
        <f t="shared" si="7"/>
        <v>5.8217144965414303E-2</v>
      </c>
      <c r="E233" s="6">
        <v>2.5000000000000001E-2</v>
      </c>
    </row>
    <row r="234" spans="1:5" x14ac:dyDescent="0.25">
      <c r="A234" s="50">
        <v>39326</v>
      </c>
      <c r="B234" s="43">
        <v>276.7</v>
      </c>
      <c r="C234" s="9">
        <f t="shared" si="6"/>
        <v>4.1792168674698704E-2</v>
      </c>
      <c r="D234" s="51">
        <f t="shared" si="7"/>
        <v>5.8217144965414303E-2</v>
      </c>
      <c r="E234" s="6">
        <v>2.5000000000000001E-2</v>
      </c>
    </row>
    <row r="235" spans="1:5" x14ac:dyDescent="0.25">
      <c r="A235" s="50">
        <v>39356</v>
      </c>
      <c r="B235" s="43">
        <v>278.10000000000002</v>
      </c>
      <c r="C235" s="9">
        <f t="shared" si="6"/>
        <v>4.4703230653643899E-2</v>
      </c>
      <c r="D235" s="51">
        <f t="shared" si="7"/>
        <v>5.8217144965414303E-2</v>
      </c>
      <c r="E235" s="6">
        <v>2.5000000000000001E-2</v>
      </c>
    </row>
    <row r="236" spans="1:5" x14ac:dyDescent="0.25">
      <c r="A236" s="50">
        <v>39387</v>
      </c>
      <c r="B236" s="43">
        <v>279.89999999999998</v>
      </c>
      <c r="C236" s="9">
        <f t="shared" si="6"/>
        <v>5.1860202931228727E-2</v>
      </c>
      <c r="D236" s="51">
        <f t="shared" si="7"/>
        <v>5.8217144965414303E-2</v>
      </c>
      <c r="E236" s="6">
        <v>2.5000000000000001E-2</v>
      </c>
    </row>
    <row r="237" spans="1:5" x14ac:dyDescent="0.25">
      <c r="A237" s="50">
        <v>39417</v>
      </c>
      <c r="B237" s="43">
        <v>281.8</v>
      </c>
      <c r="C237" s="9">
        <f t="shared" si="6"/>
        <v>5.8602554470323254E-2</v>
      </c>
      <c r="D237" s="51">
        <f t="shared" si="7"/>
        <v>5.8217144965414303E-2</v>
      </c>
      <c r="E237" s="6">
        <v>2.5000000000000001E-2</v>
      </c>
    </row>
    <row r="238" spans="1:5" x14ac:dyDescent="0.25">
      <c r="A238" s="50">
        <v>39448</v>
      </c>
      <c r="B238" s="43">
        <v>282.3</v>
      </c>
      <c r="C238" s="9">
        <f t="shared" si="6"/>
        <v>5.7699512926189689E-2</v>
      </c>
      <c r="D238" s="51">
        <f t="shared" si="7"/>
        <v>5.8217144965414303E-2</v>
      </c>
      <c r="E238" s="6">
        <v>2.5000000000000001E-2</v>
      </c>
    </row>
    <row r="239" spans="1:5" x14ac:dyDescent="0.25">
      <c r="A239" s="50">
        <v>39479</v>
      </c>
      <c r="B239" s="43">
        <v>286.2</v>
      </c>
      <c r="C239" s="9">
        <f t="shared" si="6"/>
        <v>6.7910447761194037E-2</v>
      </c>
      <c r="D239" s="51">
        <f t="shared" si="7"/>
        <v>5.8217144965414303E-2</v>
      </c>
      <c r="E239" s="6">
        <v>2.5000000000000001E-2</v>
      </c>
    </row>
    <row r="240" spans="1:5" x14ac:dyDescent="0.25">
      <c r="A240" s="50">
        <v>39508</v>
      </c>
      <c r="B240" s="43">
        <v>290.39999999999998</v>
      </c>
      <c r="C240" s="9">
        <f t="shared" si="6"/>
        <v>8.723324597529003E-2</v>
      </c>
      <c r="D240" s="51">
        <f t="shared" si="7"/>
        <v>5.8217144965414303E-2</v>
      </c>
      <c r="E240" s="6">
        <v>2.5000000000000001E-2</v>
      </c>
    </row>
    <row r="241" spans="1:5" x14ac:dyDescent="0.25">
      <c r="A241" s="50">
        <v>39539</v>
      </c>
      <c r="B241" s="43">
        <v>300.3</v>
      </c>
      <c r="C241" s="9">
        <f t="shared" si="6"/>
        <v>0.11760327502791235</v>
      </c>
      <c r="D241" s="51">
        <f t="shared" si="7"/>
        <v>5.8217144965414303E-2</v>
      </c>
      <c r="E241" s="6">
        <v>2.5000000000000001E-2</v>
      </c>
    </row>
    <row r="242" spans="1:5" x14ac:dyDescent="0.25">
      <c r="A242" s="50">
        <v>39569</v>
      </c>
      <c r="B242" s="43">
        <v>304.39999999999998</v>
      </c>
      <c r="C242" s="9">
        <f t="shared" si="6"/>
        <v>0.12324723247232461</v>
      </c>
      <c r="D242" s="51">
        <f t="shared" si="7"/>
        <v>5.8217144965414303E-2</v>
      </c>
      <c r="E242" s="6">
        <v>2.5000000000000001E-2</v>
      </c>
    </row>
    <row r="243" spans="1:5" x14ac:dyDescent="0.25">
      <c r="A243" s="50">
        <v>39600</v>
      </c>
      <c r="B243" s="43">
        <v>307.10000000000002</v>
      </c>
      <c r="C243" s="9">
        <f t="shared" si="6"/>
        <v>0.12738619676945695</v>
      </c>
      <c r="D243" s="51">
        <f t="shared" si="7"/>
        <v>5.8217144965414303E-2</v>
      </c>
      <c r="E243" s="6">
        <v>2.5000000000000001E-2</v>
      </c>
    </row>
    <row r="244" spans="1:5" x14ac:dyDescent="0.25">
      <c r="A244" s="50">
        <v>39630</v>
      </c>
      <c r="B244" s="43">
        <v>310</v>
      </c>
      <c r="C244" s="9">
        <f t="shared" si="6"/>
        <v>0.13553113553113549</v>
      </c>
      <c r="D244" s="51">
        <f t="shared" si="7"/>
        <v>5.8217144965414303E-2</v>
      </c>
      <c r="E244" s="6">
        <v>2.5000000000000001E-2</v>
      </c>
    </row>
    <row r="245" spans="1:5" x14ac:dyDescent="0.25">
      <c r="A245" s="50">
        <v>39661</v>
      </c>
      <c r="B245" s="43">
        <v>312.8</v>
      </c>
      <c r="C245" s="9">
        <f t="shared" si="6"/>
        <v>0.14536799707067005</v>
      </c>
      <c r="D245" s="51">
        <f t="shared" si="7"/>
        <v>5.8217144965414303E-2</v>
      </c>
      <c r="E245" s="6">
        <v>2.5000000000000001E-2</v>
      </c>
    </row>
    <row r="246" spans="1:5" x14ac:dyDescent="0.25">
      <c r="A246" s="50">
        <v>39692</v>
      </c>
      <c r="B246" s="43">
        <v>315.5</v>
      </c>
      <c r="C246" s="9">
        <f t="shared" si="6"/>
        <v>0.14022406938923027</v>
      </c>
      <c r="D246" s="51">
        <f t="shared" si="7"/>
        <v>5.8217144965414303E-2</v>
      </c>
      <c r="E246" s="6">
        <v>2.5000000000000001E-2</v>
      </c>
    </row>
    <row r="247" spans="1:5" x14ac:dyDescent="0.25">
      <c r="A247" s="50">
        <v>39722</v>
      </c>
      <c r="B247" s="43">
        <v>322.3</v>
      </c>
      <c r="C247" s="9">
        <f t="shared" si="6"/>
        <v>0.15893563466379002</v>
      </c>
      <c r="D247" s="51">
        <f t="shared" si="7"/>
        <v>5.8217144965414303E-2</v>
      </c>
      <c r="E247" s="6">
        <v>2.5000000000000001E-2</v>
      </c>
    </row>
    <row r="248" spans="1:5" x14ac:dyDescent="0.25">
      <c r="A248" s="50">
        <v>39753</v>
      </c>
      <c r="B248" s="43">
        <v>327.9</v>
      </c>
      <c r="C248" s="9">
        <f t="shared" si="6"/>
        <v>0.17148981779206851</v>
      </c>
      <c r="D248" s="51">
        <f t="shared" si="7"/>
        <v>5.8217144965414303E-2</v>
      </c>
      <c r="E248" s="6">
        <v>2.5000000000000001E-2</v>
      </c>
    </row>
    <row r="249" spans="1:5" x14ac:dyDescent="0.25">
      <c r="A249" s="50">
        <v>39783</v>
      </c>
      <c r="B249" s="43">
        <v>332.9</v>
      </c>
      <c r="C249" s="9">
        <f t="shared" si="6"/>
        <v>0.18133427963094384</v>
      </c>
      <c r="D249" s="51">
        <f t="shared" si="7"/>
        <v>5.8217144965414303E-2</v>
      </c>
      <c r="E249" s="6">
        <v>2.5000000000000001E-2</v>
      </c>
    </row>
    <row r="250" spans="1:5" x14ac:dyDescent="0.25">
      <c r="A250" s="50">
        <v>39814</v>
      </c>
      <c r="B250" s="43">
        <v>334.8</v>
      </c>
      <c r="C250" s="9">
        <f t="shared" si="6"/>
        <v>0.18597236981934118</v>
      </c>
      <c r="D250" s="51">
        <f t="shared" si="7"/>
        <v>5.8217144965414303E-2</v>
      </c>
      <c r="E250" s="6">
        <v>2.5000000000000001E-2</v>
      </c>
    </row>
    <row r="251" spans="1:5" x14ac:dyDescent="0.25">
      <c r="A251" s="50">
        <v>39845</v>
      </c>
      <c r="B251" s="43">
        <v>336.5</v>
      </c>
      <c r="C251" s="9">
        <f t="shared" si="6"/>
        <v>0.17575122292103429</v>
      </c>
      <c r="D251" s="51">
        <f t="shared" si="7"/>
        <v>5.8217144965414303E-2</v>
      </c>
      <c r="E251" s="6">
        <v>2.5000000000000001E-2</v>
      </c>
    </row>
    <row r="252" spans="1:5" x14ac:dyDescent="0.25">
      <c r="A252" s="50">
        <v>39873</v>
      </c>
      <c r="B252" s="43">
        <v>334.5</v>
      </c>
      <c r="C252" s="9">
        <f t="shared" si="6"/>
        <v>0.15185950413223148</v>
      </c>
      <c r="D252" s="51">
        <f t="shared" si="7"/>
        <v>5.8217144965414303E-2</v>
      </c>
      <c r="E252" s="6">
        <v>2.5000000000000001E-2</v>
      </c>
    </row>
    <row r="253" spans="1:5" x14ac:dyDescent="0.25">
      <c r="A253" s="50">
        <v>39904</v>
      </c>
      <c r="B253" s="43">
        <v>336</v>
      </c>
      <c r="C253" s="9">
        <f t="shared" si="6"/>
        <v>0.11888111888111874</v>
      </c>
      <c r="D253" s="51">
        <f t="shared" si="7"/>
        <v>5.8217144965414303E-2</v>
      </c>
      <c r="E253" s="6">
        <v>2.5000000000000001E-2</v>
      </c>
    </row>
    <row r="254" spans="1:5" x14ac:dyDescent="0.25">
      <c r="A254" s="50">
        <v>39934</v>
      </c>
      <c r="B254" s="43">
        <v>339.8</v>
      </c>
      <c r="C254" s="9">
        <f t="shared" si="6"/>
        <v>0.116294349540079</v>
      </c>
      <c r="D254" s="51">
        <f t="shared" si="7"/>
        <v>5.8217144965414303E-2</v>
      </c>
      <c r="E254" s="6">
        <v>2.5000000000000001E-2</v>
      </c>
    </row>
    <row r="255" spans="1:5" x14ac:dyDescent="0.25">
      <c r="A255" s="50">
        <v>39965</v>
      </c>
      <c r="B255" s="43">
        <v>344.5</v>
      </c>
      <c r="C255" s="9">
        <f t="shared" si="6"/>
        <v>0.12178443503744707</v>
      </c>
      <c r="D255" s="51">
        <f t="shared" si="7"/>
        <v>5.8217144965414303E-2</v>
      </c>
      <c r="E255" s="6">
        <v>2.5000000000000001E-2</v>
      </c>
    </row>
    <row r="256" spans="1:5" x14ac:dyDescent="0.25">
      <c r="A256" s="50">
        <v>39995</v>
      </c>
      <c r="B256" s="43">
        <v>345.1</v>
      </c>
      <c r="C256" s="9">
        <f t="shared" si="6"/>
        <v>0.11322580645161295</v>
      </c>
      <c r="D256" s="51">
        <f t="shared" si="7"/>
        <v>5.8217144965414303E-2</v>
      </c>
      <c r="E256" s="6">
        <v>2.5000000000000001E-2</v>
      </c>
    </row>
    <row r="257" spans="1:5" x14ac:dyDescent="0.25">
      <c r="A257" s="50">
        <v>40026</v>
      </c>
      <c r="B257" s="43">
        <v>346.9</v>
      </c>
      <c r="C257" s="9">
        <f t="shared" si="6"/>
        <v>0.10901534526854206</v>
      </c>
      <c r="D257" s="51">
        <f t="shared" si="7"/>
        <v>5.8217144965414303E-2</v>
      </c>
      <c r="E257" s="6">
        <v>2.5000000000000001E-2</v>
      </c>
    </row>
    <row r="258" spans="1:5" x14ac:dyDescent="0.25">
      <c r="A258" s="50">
        <v>40057</v>
      </c>
      <c r="B258" s="43">
        <v>349.6</v>
      </c>
      <c r="C258" s="9">
        <f t="shared" si="6"/>
        <v>0.10808240887480203</v>
      </c>
      <c r="D258" s="51">
        <f t="shared" si="7"/>
        <v>5.8217144965414303E-2</v>
      </c>
      <c r="E258" s="6">
        <v>2.5000000000000001E-2</v>
      </c>
    </row>
    <row r="259" spans="1:5" x14ac:dyDescent="0.25">
      <c r="A259" s="50">
        <v>40087</v>
      </c>
      <c r="B259" s="43">
        <v>353.6</v>
      </c>
      <c r="C259" s="9">
        <f t="shared" si="6"/>
        <v>9.7114489605957255E-2</v>
      </c>
      <c r="D259" s="51">
        <f t="shared" si="7"/>
        <v>5.8217144965414303E-2</v>
      </c>
      <c r="E259" s="6">
        <v>2.5000000000000001E-2</v>
      </c>
    </row>
    <row r="260" spans="1:5" x14ac:dyDescent="0.25">
      <c r="A260" s="50">
        <v>40118</v>
      </c>
      <c r="B260" s="43">
        <v>356.2</v>
      </c>
      <c r="C260" s="9">
        <f t="shared" si="6"/>
        <v>8.6306800853918952E-2</v>
      </c>
      <c r="D260" s="51">
        <f t="shared" si="7"/>
        <v>5.8217144965414303E-2</v>
      </c>
      <c r="E260" s="6">
        <v>2.5000000000000001E-2</v>
      </c>
    </row>
    <row r="261" spans="1:5" x14ac:dyDescent="0.25">
      <c r="A261" s="50">
        <v>40148</v>
      </c>
      <c r="B261" s="43">
        <v>357.9</v>
      </c>
      <c r="C261" s="9">
        <f t="shared" si="6"/>
        <v>7.5097626914989446E-2</v>
      </c>
      <c r="D261" s="51">
        <f t="shared" si="7"/>
        <v>5.8217144965414303E-2</v>
      </c>
      <c r="E261" s="6">
        <v>2.5000000000000001E-2</v>
      </c>
    </row>
    <row r="262" spans="1:5" x14ac:dyDescent="0.25">
      <c r="A262" s="50">
        <v>40179</v>
      </c>
      <c r="B262" s="43">
        <v>356.8</v>
      </c>
      <c r="C262" s="9">
        <f t="shared" si="6"/>
        <v>6.5710872162485057E-2</v>
      </c>
      <c r="D262" s="51">
        <f t="shared" si="7"/>
        <v>5.8217144965414303E-2</v>
      </c>
      <c r="E262" s="6">
        <v>2.5000000000000001E-2</v>
      </c>
    </row>
    <row r="263" spans="1:5" x14ac:dyDescent="0.25">
      <c r="A263" s="50">
        <v>40210</v>
      </c>
      <c r="B263" s="43">
        <v>360.9</v>
      </c>
      <c r="C263" s="9">
        <f t="shared" si="6"/>
        <v>7.2511144130757765E-2</v>
      </c>
      <c r="D263" s="51">
        <f t="shared" si="7"/>
        <v>5.8217144965414303E-2</v>
      </c>
      <c r="E263" s="6">
        <v>2.5000000000000001E-2</v>
      </c>
    </row>
    <row r="264" spans="1:5" x14ac:dyDescent="0.25">
      <c r="A264" s="50">
        <v>40238</v>
      </c>
      <c r="B264" s="43">
        <v>362.9</v>
      </c>
      <c r="C264" s="9">
        <f t="shared" si="6"/>
        <v>8.4902840059790652E-2</v>
      </c>
      <c r="D264" s="51">
        <f t="shared" si="7"/>
        <v>5.8217144965414303E-2</v>
      </c>
      <c r="E264" s="6">
        <v>2.5000000000000001E-2</v>
      </c>
    </row>
    <row r="265" spans="1:5" x14ac:dyDescent="0.25">
      <c r="A265" s="50">
        <v>40269</v>
      </c>
      <c r="B265" s="43">
        <v>363.8</v>
      </c>
      <c r="C265" s="9">
        <f t="shared" si="6"/>
        <v>8.2738095238095166E-2</v>
      </c>
      <c r="D265" s="51">
        <f t="shared" si="7"/>
        <v>5.8217144965414303E-2</v>
      </c>
      <c r="E265" s="6">
        <v>2.5000000000000001E-2</v>
      </c>
    </row>
    <row r="266" spans="1:5" x14ac:dyDescent="0.25">
      <c r="A266" s="50">
        <v>40299</v>
      </c>
      <c r="B266" s="43">
        <v>365.3</v>
      </c>
      <c r="C266" s="9">
        <f t="shared" si="6"/>
        <v>7.5044143613890446E-2</v>
      </c>
      <c r="D266" s="51">
        <f t="shared" si="7"/>
        <v>5.8217144965414303E-2</v>
      </c>
      <c r="E266" s="6">
        <v>2.5000000000000001E-2</v>
      </c>
    </row>
    <row r="267" spans="1:5" x14ac:dyDescent="0.25">
      <c r="A267" s="50">
        <v>40330</v>
      </c>
      <c r="B267" s="43">
        <v>364.1</v>
      </c>
      <c r="C267" s="9">
        <f t="shared" si="6"/>
        <v>5.6894049346879694E-2</v>
      </c>
      <c r="D267" s="51">
        <f t="shared" si="7"/>
        <v>5.8217144965414303E-2</v>
      </c>
      <c r="E267" s="6">
        <v>2.5000000000000001E-2</v>
      </c>
    </row>
    <row r="268" spans="1:5" x14ac:dyDescent="0.25">
      <c r="A268" s="50">
        <v>40360</v>
      </c>
      <c r="B268" s="43">
        <v>361.7</v>
      </c>
      <c r="C268" s="9">
        <f t="shared" si="6"/>
        <v>4.8101999420457675E-2</v>
      </c>
      <c r="D268" s="51">
        <f t="shared" si="7"/>
        <v>5.8217144965414303E-2</v>
      </c>
      <c r="E268" s="6">
        <v>2.5000000000000001E-2</v>
      </c>
    </row>
    <row r="269" spans="1:5" x14ac:dyDescent="0.25">
      <c r="A269" s="50">
        <v>40391</v>
      </c>
      <c r="B269" s="43">
        <v>362.6</v>
      </c>
      <c r="C269" s="9">
        <f t="shared" si="6"/>
        <v>4.5257999423465201E-2</v>
      </c>
      <c r="D269" s="51">
        <f t="shared" si="7"/>
        <v>5.8217144965414303E-2</v>
      </c>
      <c r="E269" s="6">
        <v>2.5000000000000001E-2</v>
      </c>
    </row>
    <row r="270" spans="1:5" x14ac:dyDescent="0.25">
      <c r="A270" s="50">
        <v>40422</v>
      </c>
      <c r="B270" s="43">
        <v>362.6</v>
      </c>
      <c r="C270" s="9">
        <f t="shared" si="6"/>
        <v>3.7185354691075423E-2</v>
      </c>
      <c r="D270" s="51">
        <f t="shared" si="7"/>
        <v>5.8217144965414303E-2</v>
      </c>
      <c r="E270" s="6">
        <v>2.5000000000000001E-2</v>
      </c>
    </row>
    <row r="271" spans="1:5" x14ac:dyDescent="0.25">
      <c r="A271" s="50">
        <v>40452</v>
      </c>
      <c r="B271" s="43">
        <v>365.3</v>
      </c>
      <c r="C271" s="9">
        <f t="shared" ref="C271:C301" si="8">B271/B259-1</f>
        <v>3.308823529411753E-2</v>
      </c>
      <c r="D271" s="51">
        <f t="shared" si="7"/>
        <v>5.8217144965414303E-2</v>
      </c>
      <c r="E271" s="6">
        <v>2.5000000000000001E-2</v>
      </c>
    </row>
    <row r="272" spans="1:5" x14ac:dyDescent="0.25">
      <c r="A272" s="50">
        <v>40483</v>
      </c>
      <c r="B272" s="43">
        <v>365.5</v>
      </c>
      <c r="C272" s="9">
        <f t="shared" si="8"/>
        <v>2.6108927568781581E-2</v>
      </c>
      <c r="D272" s="51">
        <f t="shared" ref="D272:D301" si="9">D271</f>
        <v>5.8217144965414303E-2</v>
      </c>
      <c r="E272" s="6">
        <v>2.5000000000000001E-2</v>
      </c>
    </row>
    <row r="273" spans="1:5" x14ac:dyDescent="0.25">
      <c r="A273" s="50">
        <v>40513</v>
      </c>
      <c r="B273" s="43">
        <v>366.7</v>
      </c>
      <c r="C273" s="9">
        <f t="shared" si="8"/>
        <v>2.4587873707739627E-2</v>
      </c>
      <c r="D273" s="51">
        <f t="shared" si="9"/>
        <v>5.8217144965414303E-2</v>
      </c>
      <c r="E273" s="6">
        <v>2.5000000000000001E-2</v>
      </c>
    </row>
    <row r="274" spans="1:5" x14ac:dyDescent="0.25">
      <c r="A274" s="50">
        <v>40544</v>
      </c>
      <c r="B274" s="43">
        <v>363.4</v>
      </c>
      <c r="C274" s="9">
        <f t="shared" si="8"/>
        <v>1.8497757847533602E-2</v>
      </c>
      <c r="D274" s="51">
        <f t="shared" si="9"/>
        <v>5.8217144965414303E-2</v>
      </c>
      <c r="E274" s="6">
        <v>2.5000000000000001E-2</v>
      </c>
    </row>
    <row r="275" spans="1:5" x14ac:dyDescent="0.25">
      <c r="A275" s="50">
        <v>40575</v>
      </c>
      <c r="B275" s="43">
        <v>367.7</v>
      </c>
      <c r="C275" s="9">
        <f t="shared" si="8"/>
        <v>1.8841784427819475E-2</v>
      </c>
      <c r="D275" s="51">
        <f t="shared" si="9"/>
        <v>5.8217144965414303E-2</v>
      </c>
      <c r="E275" s="6">
        <v>2.5000000000000001E-2</v>
      </c>
    </row>
    <row r="276" spans="1:5" x14ac:dyDescent="0.25">
      <c r="A276" s="50">
        <v>40603</v>
      </c>
      <c r="B276" s="43">
        <v>371.2</v>
      </c>
      <c r="C276" s="9">
        <f t="shared" si="8"/>
        <v>2.2871314411683663E-2</v>
      </c>
      <c r="D276" s="51">
        <f t="shared" si="9"/>
        <v>5.8217144965414303E-2</v>
      </c>
      <c r="E276" s="6">
        <v>2.5000000000000001E-2</v>
      </c>
    </row>
    <row r="277" spans="1:5" x14ac:dyDescent="0.25">
      <c r="A277" s="50">
        <v>40634</v>
      </c>
      <c r="B277" s="43">
        <v>374.1</v>
      </c>
      <c r="C277" s="9">
        <f t="shared" si="8"/>
        <v>2.8312259483232571E-2</v>
      </c>
      <c r="D277" s="51">
        <f t="shared" si="9"/>
        <v>5.8217144965414303E-2</v>
      </c>
      <c r="E277" s="6">
        <v>2.5000000000000001E-2</v>
      </c>
    </row>
    <row r="278" spans="1:5" x14ac:dyDescent="0.25">
      <c r="A278" s="50">
        <v>40664</v>
      </c>
      <c r="B278" s="43">
        <v>377.6</v>
      </c>
      <c r="C278" s="9">
        <f t="shared" si="8"/>
        <v>3.3670955379140555E-2</v>
      </c>
      <c r="D278" s="51">
        <f t="shared" si="9"/>
        <v>5.8217144965414303E-2</v>
      </c>
      <c r="E278" s="6">
        <v>2.5000000000000001E-2</v>
      </c>
    </row>
    <row r="279" spans="1:5" x14ac:dyDescent="0.25">
      <c r="A279" s="50">
        <v>40695</v>
      </c>
      <c r="B279" s="43">
        <v>379.5</v>
      </c>
      <c r="C279" s="9">
        <f t="shared" si="8"/>
        <v>4.229607250755274E-2</v>
      </c>
      <c r="D279" s="51">
        <f t="shared" si="9"/>
        <v>5.8217144965414303E-2</v>
      </c>
      <c r="E279" s="6">
        <v>2.5000000000000001E-2</v>
      </c>
    </row>
    <row r="280" spans="1:5" x14ac:dyDescent="0.25">
      <c r="A280" s="50">
        <v>40725</v>
      </c>
      <c r="B280" s="43">
        <v>379.9</v>
      </c>
      <c r="C280" s="9">
        <f t="shared" si="8"/>
        <v>5.0317943046723768E-2</v>
      </c>
      <c r="D280" s="51">
        <f t="shared" si="9"/>
        <v>5.8217144965414303E-2</v>
      </c>
      <c r="E280" s="6">
        <v>2.5000000000000001E-2</v>
      </c>
    </row>
    <row r="281" spans="1:5" x14ac:dyDescent="0.25">
      <c r="A281" s="50">
        <v>40756</v>
      </c>
      <c r="B281" s="43">
        <v>380.9</v>
      </c>
      <c r="C281" s="9">
        <f t="shared" si="8"/>
        <v>5.0468836183121812E-2</v>
      </c>
      <c r="D281" s="51">
        <f t="shared" si="9"/>
        <v>5.8217144965414303E-2</v>
      </c>
      <c r="E281" s="6">
        <v>2.5000000000000001E-2</v>
      </c>
    </row>
    <row r="282" spans="1:5" x14ac:dyDescent="0.25">
      <c r="A282" s="50">
        <v>40787</v>
      </c>
      <c r="B282" s="43">
        <v>383.3</v>
      </c>
      <c r="C282" s="9">
        <f t="shared" si="8"/>
        <v>5.7087699944842862E-2</v>
      </c>
      <c r="D282" s="51">
        <f t="shared" si="9"/>
        <v>5.8217144965414303E-2</v>
      </c>
      <c r="E282" s="6">
        <v>2.5000000000000001E-2</v>
      </c>
    </row>
    <row r="283" spans="1:5" x14ac:dyDescent="0.25">
      <c r="A283" s="50">
        <v>40817</v>
      </c>
      <c r="B283" s="43">
        <v>384.6</v>
      </c>
      <c r="C283" s="9">
        <f t="shared" si="8"/>
        <v>5.2833287708732524E-2</v>
      </c>
      <c r="D283" s="51">
        <f t="shared" si="9"/>
        <v>5.8217144965414303E-2</v>
      </c>
      <c r="E283" s="6">
        <v>2.5000000000000001E-2</v>
      </c>
    </row>
    <row r="284" spans="1:5" x14ac:dyDescent="0.25">
      <c r="A284" s="50">
        <v>40848</v>
      </c>
      <c r="B284" s="43">
        <v>384.6</v>
      </c>
      <c r="C284" s="9">
        <f t="shared" si="8"/>
        <v>5.2257181942544584E-2</v>
      </c>
      <c r="D284" s="51">
        <f t="shared" si="9"/>
        <v>5.8217144965414303E-2</v>
      </c>
      <c r="E284" s="6">
        <v>2.5000000000000001E-2</v>
      </c>
    </row>
    <row r="285" spans="1:5" x14ac:dyDescent="0.25">
      <c r="A285" s="50">
        <v>40878</v>
      </c>
      <c r="B285" s="43">
        <v>386</v>
      </c>
      <c r="C285" s="9">
        <f t="shared" si="8"/>
        <v>5.2631578947368363E-2</v>
      </c>
      <c r="D285" s="51">
        <f t="shared" si="9"/>
        <v>5.8217144965414303E-2</v>
      </c>
      <c r="E285" s="6">
        <v>2.5000000000000001E-2</v>
      </c>
    </row>
    <row r="286" spans="1:5" x14ac:dyDescent="0.25">
      <c r="A286" s="50">
        <v>40909</v>
      </c>
      <c r="B286" s="43">
        <v>387.1</v>
      </c>
      <c r="C286" s="9">
        <f t="shared" si="8"/>
        <v>6.5217391304347894E-2</v>
      </c>
      <c r="D286" s="51">
        <f t="shared" si="9"/>
        <v>5.8217144965414303E-2</v>
      </c>
      <c r="E286" s="6">
        <v>2.5000000000000001E-2</v>
      </c>
    </row>
    <row r="287" spans="1:5" x14ac:dyDescent="0.25">
      <c r="A287" s="50">
        <v>40940</v>
      </c>
      <c r="B287" s="43">
        <v>391</v>
      </c>
      <c r="C287" s="9">
        <f t="shared" si="8"/>
        <v>6.3366875169975634E-2</v>
      </c>
      <c r="D287" s="51">
        <f t="shared" si="9"/>
        <v>5.8217144965414303E-2</v>
      </c>
      <c r="E287" s="6">
        <v>2.5000000000000001E-2</v>
      </c>
    </row>
    <row r="288" spans="1:5" x14ac:dyDescent="0.25">
      <c r="A288" s="50">
        <v>40969</v>
      </c>
      <c r="B288" s="43">
        <v>395.1</v>
      </c>
      <c r="C288" s="9">
        <f t="shared" si="8"/>
        <v>6.438577586206895E-2</v>
      </c>
      <c r="D288" s="51">
        <f t="shared" si="9"/>
        <v>5.8217144965414303E-2</v>
      </c>
      <c r="E288" s="6">
        <v>2.5000000000000001E-2</v>
      </c>
    </row>
    <row r="289" spans="1:9" x14ac:dyDescent="0.25">
      <c r="A289" s="50">
        <v>41000</v>
      </c>
      <c r="B289" s="43">
        <v>398.2</v>
      </c>
      <c r="C289" s="9">
        <f t="shared" si="8"/>
        <v>6.4421277733226257E-2</v>
      </c>
      <c r="D289" s="51">
        <f t="shared" si="9"/>
        <v>5.8217144965414303E-2</v>
      </c>
      <c r="E289" s="6">
        <v>2.5000000000000001E-2</v>
      </c>
    </row>
    <row r="290" spans="1:9" x14ac:dyDescent="0.25">
      <c r="A290" s="50">
        <v>41030</v>
      </c>
      <c r="B290" s="43">
        <v>398.1</v>
      </c>
      <c r="C290" s="9">
        <f t="shared" si="8"/>
        <v>5.429025423728806E-2</v>
      </c>
      <c r="D290" s="51">
        <f t="shared" si="9"/>
        <v>5.8217144965414303E-2</v>
      </c>
      <c r="E290" s="6">
        <v>2.5000000000000001E-2</v>
      </c>
    </row>
    <row r="291" spans="1:9" x14ac:dyDescent="0.25">
      <c r="A291" s="50">
        <v>41061</v>
      </c>
      <c r="B291" s="43">
        <v>400.1</v>
      </c>
      <c r="C291" s="9">
        <f t="shared" si="8"/>
        <v>5.428194993412383E-2</v>
      </c>
      <c r="D291" s="51">
        <f t="shared" si="9"/>
        <v>5.8217144965414303E-2</v>
      </c>
      <c r="E291" s="6">
        <v>2.5000000000000001E-2</v>
      </c>
    </row>
    <row r="292" spans="1:9" x14ac:dyDescent="0.25">
      <c r="A292" s="50">
        <v>41091</v>
      </c>
      <c r="B292" s="43">
        <v>397.2</v>
      </c>
      <c r="C292" s="9">
        <f t="shared" si="8"/>
        <v>4.5538299552513761E-2</v>
      </c>
      <c r="D292" s="51">
        <f t="shared" si="9"/>
        <v>5.8217144965414303E-2</v>
      </c>
      <c r="E292" s="6">
        <v>2.5000000000000001E-2</v>
      </c>
    </row>
    <row r="293" spans="1:9" x14ac:dyDescent="0.25">
      <c r="A293" s="50">
        <v>41122</v>
      </c>
      <c r="B293" s="43">
        <v>396.6</v>
      </c>
      <c r="C293" s="9">
        <f t="shared" si="8"/>
        <v>4.12181674980312E-2</v>
      </c>
      <c r="D293" s="51">
        <f t="shared" si="9"/>
        <v>5.8217144965414303E-2</v>
      </c>
      <c r="E293" s="6">
        <v>2.5000000000000001E-2</v>
      </c>
    </row>
    <row r="294" spans="1:9" x14ac:dyDescent="0.25">
      <c r="A294" s="50">
        <v>41153</v>
      </c>
      <c r="B294" s="43">
        <v>399.6</v>
      </c>
      <c r="C294" s="9">
        <f t="shared" si="8"/>
        <v>4.2525436994521382E-2</v>
      </c>
      <c r="D294" s="51">
        <f t="shared" si="9"/>
        <v>5.8217144965414303E-2</v>
      </c>
      <c r="E294" s="6">
        <v>2.5000000000000001E-2</v>
      </c>
    </row>
    <row r="295" spans="1:9" x14ac:dyDescent="0.25">
      <c r="A295" s="50">
        <v>41183</v>
      </c>
      <c r="B295" s="43">
        <v>400.7</v>
      </c>
      <c r="C295" s="9">
        <f t="shared" si="8"/>
        <v>4.1861674466978638E-2</v>
      </c>
      <c r="D295" s="51">
        <f t="shared" si="9"/>
        <v>5.8217144965414303E-2</v>
      </c>
      <c r="E295" s="6">
        <v>2.5000000000000001E-2</v>
      </c>
    </row>
    <row r="296" spans="1:9" x14ac:dyDescent="0.25">
      <c r="A296" s="50">
        <v>41214</v>
      </c>
      <c r="B296" s="43">
        <v>402</v>
      </c>
      <c r="C296" s="9">
        <f t="shared" si="8"/>
        <v>4.5241809672386779E-2</v>
      </c>
      <c r="D296" s="51">
        <f t="shared" si="9"/>
        <v>5.8217144965414303E-2</v>
      </c>
      <c r="E296" s="6">
        <v>2.5000000000000001E-2</v>
      </c>
    </row>
    <row r="297" spans="1:9" x14ac:dyDescent="0.25">
      <c r="A297" s="50">
        <v>41244</v>
      </c>
      <c r="B297" s="43">
        <v>402.2</v>
      </c>
      <c r="C297" s="9">
        <f t="shared" si="8"/>
        <v>4.1968911917098506E-2</v>
      </c>
      <c r="D297" s="51">
        <f t="shared" si="9"/>
        <v>5.8217144965414303E-2</v>
      </c>
      <c r="E297" s="6">
        <v>2.5000000000000001E-2</v>
      </c>
    </row>
    <row r="298" spans="1:9" x14ac:dyDescent="0.25">
      <c r="A298" s="50">
        <v>41275</v>
      </c>
      <c r="B298" s="43">
        <v>403.3</v>
      </c>
      <c r="C298" s="9">
        <f t="shared" si="8"/>
        <v>4.1849651252906295E-2</v>
      </c>
      <c r="D298" s="51">
        <f t="shared" si="9"/>
        <v>5.8217144965414303E-2</v>
      </c>
      <c r="E298" s="6">
        <v>2.5000000000000001E-2</v>
      </c>
    </row>
    <row r="299" spans="1:9" x14ac:dyDescent="0.25">
      <c r="A299" s="50">
        <v>41306</v>
      </c>
      <c r="B299" s="43">
        <v>409.9</v>
      </c>
      <c r="C299" s="9">
        <f t="shared" si="8"/>
        <v>4.833759590792841E-2</v>
      </c>
      <c r="D299" s="51">
        <f t="shared" si="9"/>
        <v>5.8217144965414303E-2</v>
      </c>
      <c r="E299" s="6">
        <v>2.5000000000000001E-2</v>
      </c>
      <c r="I299">
        <f>(B301/B2)^(1/300)-1</f>
        <v>4.7265980708495192E-3</v>
      </c>
    </row>
    <row r="300" spans="1:9" x14ac:dyDescent="0.25">
      <c r="A300" s="50">
        <v>41334</v>
      </c>
      <c r="B300" s="43">
        <v>410.7</v>
      </c>
      <c r="C300" s="9">
        <f t="shared" si="8"/>
        <v>3.9483675018982423E-2</v>
      </c>
      <c r="D300" s="51">
        <f t="shared" si="9"/>
        <v>5.8217144965414303E-2</v>
      </c>
      <c r="E300" s="6">
        <v>2.5000000000000001E-2</v>
      </c>
      <c r="I300" s="9">
        <f>(1+I299)^12-1</f>
        <v>5.8217144965414303E-2</v>
      </c>
    </row>
    <row r="301" spans="1:9" x14ac:dyDescent="0.25">
      <c r="A301" s="50">
        <v>41365</v>
      </c>
      <c r="B301" s="43">
        <v>411.5</v>
      </c>
      <c r="C301" s="9">
        <f t="shared" si="8"/>
        <v>3.3400301356102391E-2</v>
      </c>
      <c r="D301" s="51">
        <f t="shared" si="9"/>
        <v>5.8217144965414303E-2</v>
      </c>
      <c r="E301" s="6">
        <v>2.5000000000000001E-2</v>
      </c>
    </row>
    <row r="302" spans="1:9" x14ac:dyDescent="0.25">
      <c r="A302" s="50">
        <v>41395</v>
      </c>
      <c r="D302" s="51"/>
      <c r="E302" s="6"/>
    </row>
    <row r="303" spans="1:9" x14ac:dyDescent="0.25">
      <c r="A303" s="50">
        <v>41426</v>
      </c>
      <c r="D303" s="51"/>
      <c r="E303" s="6"/>
    </row>
    <row r="304" spans="1:9" x14ac:dyDescent="0.25">
      <c r="A304" s="50">
        <v>41456</v>
      </c>
    </row>
    <row r="305" spans="1:6" x14ac:dyDescent="0.25">
      <c r="A305" s="50">
        <v>41487</v>
      </c>
    </row>
    <row r="306" spans="1:6" x14ac:dyDescent="0.25">
      <c r="A306" s="50">
        <v>41518</v>
      </c>
    </row>
    <row r="307" spans="1:6" x14ac:dyDescent="0.25">
      <c r="A307" s="50">
        <v>41548</v>
      </c>
    </row>
    <row r="308" spans="1:6" x14ac:dyDescent="0.25">
      <c r="A308" s="50">
        <v>41579</v>
      </c>
    </row>
    <row r="309" spans="1:6" x14ac:dyDescent="0.25">
      <c r="A309" s="50">
        <v>41609</v>
      </c>
      <c r="F309" s="6"/>
    </row>
    <row r="310" spans="1:6" x14ac:dyDescent="0.25">
      <c r="A310" s="50">
        <v>41640</v>
      </c>
    </row>
    <row r="311" spans="1:6" x14ac:dyDescent="0.25">
      <c r="A311" s="50">
        <v>41671</v>
      </c>
    </row>
    <row r="312" spans="1:6" x14ac:dyDescent="0.25">
      <c r="A312" s="50">
        <v>41699</v>
      </c>
    </row>
    <row r="313" spans="1:6" x14ac:dyDescent="0.25">
      <c r="A313" s="50">
        <v>41730</v>
      </c>
    </row>
    <row r="314" spans="1:6" x14ac:dyDescent="0.25">
      <c r="A314" s="50">
        <v>41760</v>
      </c>
    </row>
    <row r="315" spans="1:6" x14ac:dyDescent="0.25">
      <c r="A315" s="50">
        <v>41791</v>
      </c>
    </row>
    <row r="316" spans="1:6" x14ac:dyDescent="0.25">
      <c r="A316" s="50">
        <v>41821</v>
      </c>
    </row>
    <row r="317" spans="1:6" x14ac:dyDescent="0.25">
      <c r="A317" s="50">
        <v>41852</v>
      </c>
    </row>
    <row r="318" spans="1:6" x14ac:dyDescent="0.25">
      <c r="A318" s="50">
        <v>41883</v>
      </c>
    </row>
    <row r="319" spans="1:6" x14ac:dyDescent="0.25">
      <c r="A319" s="50">
        <v>41913</v>
      </c>
    </row>
    <row r="320" spans="1:6" x14ac:dyDescent="0.25">
      <c r="A320" s="50">
        <v>41944</v>
      </c>
    </row>
    <row r="321" spans="1:6" x14ac:dyDescent="0.25">
      <c r="A321" s="50">
        <v>41974</v>
      </c>
      <c r="F321" s="6"/>
    </row>
    <row r="322" spans="1:6" x14ac:dyDescent="0.25">
      <c r="A322" s="50">
        <v>42005</v>
      </c>
    </row>
    <row r="323" spans="1:6" x14ac:dyDescent="0.25">
      <c r="A323" s="50">
        <v>42036</v>
      </c>
    </row>
    <row r="324" spans="1:6" x14ac:dyDescent="0.25">
      <c r="A324" s="50">
        <v>42064</v>
      </c>
    </row>
    <row r="325" spans="1:6" x14ac:dyDescent="0.25">
      <c r="A325" s="50">
        <v>42095</v>
      </c>
    </row>
    <row r="326" spans="1:6" x14ac:dyDescent="0.25">
      <c r="A326" s="50">
        <v>42125</v>
      </c>
    </row>
    <row r="327" spans="1:6" x14ac:dyDescent="0.25">
      <c r="A327" s="50">
        <v>42156</v>
      </c>
    </row>
    <row r="328" spans="1:6" x14ac:dyDescent="0.25">
      <c r="A328" s="50">
        <v>42186</v>
      </c>
    </row>
    <row r="329" spans="1:6" x14ac:dyDescent="0.25">
      <c r="A329" s="50">
        <v>42217</v>
      </c>
    </row>
    <row r="330" spans="1:6" x14ac:dyDescent="0.25">
      <c r="A330" s="50">
        <v>42248</v>
      </c>
    </row>
    <row r="331" spans="1:6" x14ac:dyDescent="0.25">
      <c r="A331" s="50">
        <v>42278</v>
      </c>
    </row>
    <row r="332" spans="1:6" x14ac:dyDescent="0.25">
      <c r="A332" s="50">
        <v>42309</v>
      </c>
    </row>
    <row r="333" spans="1:6" x14ac:dyDescent="0.25">
      <c r="A333" s="50">
        <v>42339</v>
      </c>
      <c r="F333" s="6"/>
    </row>
    <row r="334" spans="1:6" x14ac:dyDescent="0.25">
      <c r="A334" s="50"/>
    </row>
    <row r="335" spans="1:6" x14ac:dyDescent="0.25">
      <c r="A335" s="50"/>
    </row>
    <row r="336" spans="1:6" x14ac:dyDescent="0.25">
      <c r="A336" s="50"/>
    </row>
    <row r="337" spans="1:1" x14ac:dyDescent="0.25">
      <c r="A337" s="50"/>
    </row>
    <row r="338" spans="1:1" x14ac:dyDescent="0.25">
      <c r="A338" s="50"/>
    </row>
    <row r="339" spans="1:1" x14ac:dyDescent="0.25">
      <c r="A339" s="50"/>
    </row>
    <row r="340" spans="1:1" x14ac:dyDescent="0.25">
      <c r="A340" s="50"/>
    </row>
    <row r="341" spans="1:1" x14ac:dyDescent="0.25">
      <c r="A341" s="50"/>
    </row>
    <row r="342" spans="1:1" x14ac:dyDescent="0.25">
      <c r="A342" s="50"/>
    </row>
    <row r="343" spans="1:1" x14ac:dyDescent="0.25">
      <c r="A343" s="50"/>
    </row>
  </sheetData>
  <pageMargins left="0.7" right="0.7" top="0.75" bottom="0.75" header="0.3" footer="0.3"/>
  <pageSetup paperSize="9" orientation="portrait" horizontalDpi="4294967293" vertic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6"/>
  <sheetViews>
    <sheetView workbookViewId="0">
      <selection activeCell="K27" sqref="K27"/>
    </sheetView>
  </sheetViews>
  <sheetFormatPr defaultRowHeight="15" x14ac:dyDescent="0.25"/>
  <cols>
    <col min="1" max="1" width="9.140625" style="4"/>
    <col min="2" max="2" width="19.28515625" style="4" customWidth="1"/>
  </cols>
  <sheetData>
    <row r="1" spans="1:3" x14ac:dyDescent="0.25">
      <c r="A1" s="4" t="s">
        <v>18</v>
      </c>
      <c r="B1" s="4" t="s">
        <v>19</v>
      </c>
    </row>
    <row r="5" spans="1:3" ht="25.5" x14ac:dyDescent="0.25">
      <c r="A5" s="3"/>
      <c r="B5" s="3" t="s">
        <v>0</v>
      </c>
      <c r="C5" t="s">
        <v>1</v>
      </c>
    </row>
    <row r="6" spans="1:3" x14ac:dyDescent="0.25">
      <c r="A6" s="2">
        <v>36526</v>
      </c>
      <c r="B6" s="1">
        <v>106.17756</v>
      </c>
    </row>
    <row r="7" spans="1:3" x14ac:dyDescent="0.25">
      <c r="A7" s="2">
        <v>36557</v>
      </c>
      <c r="B7" s="1">
        <v>104.80960899999999</v>
      </c>
    </row>
    <row r="8" spans="1:3" x14ac:dyDescent="0.25">
      <c r="A8" s="2">
        <v>36586</v>
      </c>
      <c r="B8" s="1">
        <v>104.275656</v>
      </c>
    </row>
    <row r="9" spans="1:3" x14ac:dyDescent="0.25">
      <c r="A9" s="2">
        <v>36617</v>
      </c>
      <c r="B9" s="1">
        <v>103.650076</v>
      </c>
    </row>
    <row r="10" spans="1:3" x14ac:dyDescent="0.25">
      <c r="A10" s="2">
        <v>36647</v>
      </c>
      <c r="B10" s="1">
        <v>103.4782</v>
      </c>
    </row>
    <row r="11" spans="1:3" x14ac:dyDescent="0.25">
      <c r="A11" s="2">
        <v>36678</v>
      </c>
      <c r="B11" s="1">
        <v>106.11074499999999</v>
      </c>
    </row>
    <row r="12" spans="1:3" x14ac:dyDescent="0.25">
      <c r="A12" s="2">
        <v>36708</v>
      </c>
      <c r="B12" s="1">
        <v>108.08357599999999</v>
      </c>
    </row>
    <row r="13" spans="1:3" x14ac:dyDescent="0.25">
      <c r="A13" s="2">
        <v>36739</v>
      </c>
      <c r="B13" s="1">
        <v>107.999745</v>
      </c>
    </row>
    <row r="14" spans="1:3" x14ac:dyDescent="0.25">
      <c r="A14" s="2">
        <v>36770</v>
      </c>
      <c r="B14" s="1">
        <v>109.11215199999999</v>
      </c>
    </row>
    <row r="15" spans="1:3" x14ac:dyDescent="0.25">
      <c r="A15" s="2">
        <v>36800</v>
      </c>
      <c r="B15" s="1">
        <v>110.535554</v>
      </c>
    </row>
    <row r="16" spans="1:3" x14ac:dyDescent="0.25">
      <c r="A16" s="2">
        <v>36831</v>
      </c>
      <c r="B16" s="1">
        <v>113.04642699999999</v>
      </c>
    </row>
    <row r="17" spans="1:2" x14ac:dyDescent="0.25">
      <c r="A17" s="2">
        <v>36861</v>
      </c>
      <c r="B17" s="1">
        <v>114.850836</v>
      </c>
    </row>
    <row r="18" spans="1:2" x14ac:dyDescent="0.25">
      <c r="A18" s="2">
        <v>36892</v>
      </c>
      <c r="B18" s="1">
        <v>116.143795</v>
      </c>
    </row>
    <row r="19" spans="1:2" x14ac:dyDescent="0.25">
      <c r="A19" s="2">
        <v>36923</v>
      </c>
      <c r="B19" s="1">
        <v>115.72298499999999</v>
      </c>
    </row>
    <row r="20" spans="1:2" x14ac:dyDescent="0.25">
      <c r="A20" s="2">
        <v>36951</v>
      </c>
      <c r="B20" s="1">
        <v>116.522231</v>
      </c>
    </row>
    <row r="21" spans="1:2" x14ac:dyDescent="0.25">
      <c r="A21" s="2">
        <v>36982</v>
      </c>
      <c r="B21" s="1">
        <v>122.520247</v>
      </c>
    </row>
    <row r="22" spans="1:2" x14ac:dyDescent="0.25">
      <c r="A22" s="2">
        <v>37012</v>
      </c>
      <c r="B22" s="1">
        <v>130.74529000000001</v>
      </c>
    </row>
    <row r="23" spans="1:2" x14ac:dyDescent="0.25">
      <c r="A23" s="2">
        <v>37043</v>
      </c>
      <c r="B23" s="1">
        <v>133.20318499999999</v>
      </c>
    </row>
    <row r="24" spans="1:2" x14ac:dyDescent="0.25">
      <c r="A24" s="2">
        <v>37073</v>
      </c>
      <c r="B24" s="1">
        <v>130.848781</v>
      </c>
    </row>
    <row r="25" spans="1:2" x14ac:dyDescent="0.25">
      <c r="A25" s="2">
        <v>37104</v>
      </c>
      <c r="B25" s="1">
        <v>130.2406</v>
      </c>
    </row>
    <row r="26" spans="1:2" x14ac:dyDescent="0.25">
      <c r="A26" s="2">
        <v>37135</v>
      </c>
      <c r="B26" s="1">
        <v>133.41748999999999</v>
      </c>
    </row>
    <row r="27" spans="1:2" x14ac:dyDescent="0.25">
      <c r="A27" s="2">
        <v>37165</v>
      </c>
      <c r="B27" s="1">
        <v>136.06583000000001</v>
      </c>
    </row>
    <row r="28" spans="1:2" x14ac:dyDescent="0.25">
      <c r="A28" s="2">
        <v>37196</v>
      </c>
      <c r="B28" s="1">
        <v>140.623154</v>
      </c>
    </row>
    <row r="29" spans="1:2" x14ac:dyDescent="0.25">
      <c r="A29" s="2">
        <v>37226</v>
      </c>
      <c r="B29" s="1">
        <v>137.399472</v>
      </c>
    </row>
    <row r="30" spans="1:2" x14ac:dyDescent="0.25">
      <c r="A30" s="2">
        <v>37257</v>
      </c>
      <c r="B30" s="1">
        <v>133.17062799999999</v>
      </c>
    </row>
    <row r="31" spans="1:2" x14ac:dyDescent="0.25">
      <c r="A31" s="2">
        <v>37288</v>
      </c>
      <c r="B31" s="1">
        <v>130.54577</v>
      </c>
    </row>
    <row r="32" spans="1:2" x14ac:dyDescent="0.25">
      <c r="A32" s="2">
        <v>37316</v>
      </c>
      <c r="B32" s="1">
        <v>130.26348400000001</v>
      </c>
    </row>
    <row r="33" spans="1:2" x14ac:dyDescent="0.25">
      <c r="A33" s="2">
        <v>37347</v>
      </c>
      <c r="B33" s="1">
        <v>127.44185</v>
      </c>
    </row>
    <row r="34" spans="1:2" x14ac:dyDescent="0.25">
      <c r="A34" s="2">
        <v>37377</v>
      </c>
      <c r="B34" s="1">
        <v>123.682185</v>
      </c>
    </row>
    <row r="35" spans="1:2" x14ac:dyDescent="0.25">
      <c r="A35" s="2">
        <v>37408</v>
      </c>
      <c r="B35" s="1">
        <v>123.95545199999999</v>
      </c>
    </row>
    <row r="36" spans="1:2" x14ac:dyDescent="0.25">
      <c r="A36" s="2">
        <v>37438</v>
      </c>
      <c r="B36" s="1">
        <v>122.549369</v>
      </c>
    </row>
    <row r="37" spans="1:2" x14ac:dyDescent="0.25">
      <c r="A37" s="2">
        <v>37469</v>
      </c>
      <c r="B37" s="1">
        <v>121.804766</v>
      </c>
    </row>
    <row r="38" spans="1:2" x14ac:dyDescent="0.25">
      <c r="A38" s="2">
        <v>37500</v>
      </c>
      <c r="B38" s="1">
        <v>124.384604</v>
      </c>
    </row>
    <row r="39" spans="1:2" x14ac:dyDescent="0.25">
      <c r="A39" s="2">
        <v>37530</v>
      </c>
      <c r="B39" s="1">
        <v>124.69507299999999</v>
      </c>
    </row>
    <row r="40" spans="1:2" x14ac:dyDescent="0.25">
      <c r="A40" s="2">
        <v>37561</v>
      </c>
      <c r="B40" s="1">
        <v>124.31866599999999</v>
      </c>
    </row>
    <row r="41" spans="1:2" x14ac:dyDescent="0.25">
      <c r="A41" s="2">
        <v>37591</v>
      </c>
      <c r="B41" s="1">
        <v>122.06285699999999</v>
      </c>
    </row>
    <row r="42" spans="1:2" x14ac:dyDescent="0.25">
      <c r="A42" s="2">
        <v>37622</v>
      </c>
      <c r="B42" s="1">
        <v>119.870304</v>
      </c>
    </row>
    <row r="43" spans="1:2" x14ac:dyDescent="0.25">
      <c r="A43" s="2">
        <v>37653</v>
      </c>
      <c r="B43" s="1">
        <v>117.93913000000001</v>
      </c>
    </row>
    <row r="44" spans="1:2" x14ac:dyDescent="0.25">
      <c r="A44" s="2">
        <v>37681</v>
      </c>
      <c r="B44" s="1">
        <v>118.197295</v>
      </c>
    </row>
    <row r="45" spans="1:2" x14ac:dyDescent="0.25">
      <c r="A45" s="2">
        <v>37712</v>
      </c>
      <c r="B45" s="1">
        <v>116.828233</v>
      </c>
    </row>
    <row r="46" spans="1:2" x14ac:dyDescent="0.25">
      <c r="A46" s="2">
        <v>37742</v>
      </c>
      <c r="B46" s="1">
        <v>116.07726</v>
      </c>
    </row>
    <row r="47" spans="1:2" x14ac:dyDescent="0.25">
      <c r="A47" s="2">
        <v>37773</v>
      </c>
      <c r="B47" s="1">
        <v>118.429863</v>
      </c>
    </row>
    <row r="48" spans="1:2" x14ac:dyDescent="0.25">
      <c r="A48" s="2">
        <v>37803</v>
      </c>
      <c r="B48" s="1">
        <v>120.87021300000001</v>
      </c>
    </row>
    <row r="49" spans="1:2" x14ac:dyDescent="0.25">
      <c r="A49" s="2">
        <v>37834</v>
      </c>
      <c r="B49" s="1">
        <v>122.985095</v>
      </c>
    </row>
    <row r="50" spans="1:2" x14ac:dyDescent="0.25">
      <c r="A50" s="2">
        <v>37865</v>
      </c>
      <c r="B50" s="1">
        <v>123.18625400000001</v>
      </c>
    </row>
    <row r="51" spans="1:2" x14ac:dyDescent="0.25">
      <c r="A51" s="2">
        <v>37895</v>
      </c>
      <c r="B51" s="1">
        <v>122.77628199999999</v>
      </c>
    </row>
    <row r="52" spans="1:2" x14ac:dyDescent="0.25">
      <c r="A52" s="2">
        <v>37926</v>
      </c>
      <c r="B52" s="1">
        <v>122.357</v>
      </c>
    </row>
    <row r="53" spans="1:2" x14ac:dyDescent="0.25">
      <c r="A53" s="2">
        <v>37956</v>
      </c>
      <c r="B53" s="1">
        <v>122.26632499999999</v>
      </c>
    </row>
    <row r="54" spans="1:2" x14ac:dyDescent="0.25">
      <c r="A54" s="2">
        <v>37987</v>
      </c>
      <c r="B54" s="1">
        <v>118.739875</v>
      </c>
    </row>
    <row r="55" spans="1:2" x14ac:dyDescent="0.25">
      <c r="A55" s="2">
        <v>38018</v>
      </c>
      <c r="B55" s="1">
        <v>117.64488</v>
      </c>
    </row>
    <row r="56" spans="1:2" x14ac:dyDescent="0.25">
      <c r="A56" s="2">
        <v>38047</v>
      </c>
      <c r="B56" s="1">
        <v>119.19566500000001</v>
      </c>
    </row>
    <row r="57" spans="1:2" x14ac:dyDescent="0.25">
      <c r="A57" s="2">
        <v>38078</v>
      </c>
      <c r="B57" s="1">
        <v>120.662655</v>
      </c>
    </row>
    <row r="58" spans="1:2" x14ac:dyDescent="0.25">
      <c r="A58" s="2">
        <v>38108</v>
      </c>
      <c r="B58" s="1">
        <v>121.03650500000001</v>
      </c>
    </row>
    <row r="59" spans="1:2" x14ac:dyDescent="0.25">
      <c r="A59" s="2">
        <v>38139</v>
      </c>
      <c r="B59" s="1">
        <v>120.416695</v>
      </c>
    </row>
    <row r="60" spans="1:2" x14ac:dyDescent="0.25">
      <c r="A60" s="2">
        <v>38169</v>
      </c>
      <c r="B60" s="1">
        <v>120.140822</v>
      </c>
    </row>
    <row r="61" spans="1:2" x14ac:dyDescent="0.25">
      <c r="A61" s="2">
        <v>38200</v>
      </c>
      <c r="B61" s="1">
        <v>119.41797099999999</v>
      </c>
    </row>
    <row r="62" spans="1:2" x14ac:dyDescent="0.25">
      <c r="A62" s="2">
        <v>38231</v>
      </c>
      <c r="B62" s="1">
        <v>119.716813</v>
      </c>
    </row>
    <row r="63" spans="1:2" x14ac:dyDescent="0.25">
      <c r="A63" s="2">
        <v>38261</v>
      </c>
      <c r="B63" s="1">
        <v>119.251423</v>
      </c>
    </row>
    <row r="64" spans="1:2" x14ac:dyDescent="0.25">
      <c r="A64" s="2">
        <v>38292</v>
      </c>
      <c r="B64" s="1">
        <v>117.99795399999999</v>
      </c>
    </row>
    <row r="65" spans="1:2" x14ac:dyDescent="0.25">
      <c r="A65" s="2">
        <v>38322</v>
      </c>
      <c r="B65" s="1">
        <v>113.32165000000001</v>
      </c>
    </row>
    <row r="66" spans="1:2" x14ac:dyDescent="0.25">
      <c r="A66" s="2">
        <v>38353</v>
      </c>
      <c r="B66" s="1">
        <v>111.099965</v>
      </c>
    </row>
    <row r="67" spans="1:2" x14ac:dyDescent="0.25">
      <c r="A67" s="2">
        <v>38384</v>
      </c>
      <c r="B67" s="1">
        <v>109.34901499999999</v>
      </c>
    </row>
    <row r="68" spans="1:2" x14ac:dyDescent="0.25">
      <c r="A68" s="2">
        <v>38412</v>
      </c>
      <c r="B68" s="1">
        <v>107.11842</v>
      </c>
    </row>
    <row r="69" spans="1:2" x14ac:dyDescent="0.25">
      <c r="A69" s="2">
        <v>38443</v>
      </c>
      <c r="B69" s="1">
        <v>109.47638499999999</v>
      </c>
    </row>
    <row r="70" spans="1:2" x14ac:dyDescent="0.25">
      <c r="A70" s="2">
        <v>38473</v>
      </c>
      <c r="B70" s="1">
        <v>112.13343500000001</v>
      </c>
    </row>
    <row r="71" spans="1:2" x14ac:dyDescent="0.25">
      <c r="A71" s="2">
        <v>38504</v>
      </c>
      <c r="B71" s="1">
        <v>109.31050399999999</v>
      </c>
    </row>
    <row r="72" spans="1:2" x14ac:dyDescent="0.25">
      <c r="A72" s="2">
        <v>38534</v>
      </c>
      <c r="B72" s="1">
        <v>107.72075700000001</v>
      </c>
    </row>
    <row r="73" spans="1:2" x14ac:dyDescent="0.25">
      <c r="A73" s="2">
        <v>38565</v>
      </c>
      <c r="B73" s="1">
        <v>107.4085</v>
      </c>
    </row>
    <row r="74" spans="1:2" x14ac:dyDescent="0.25">
      <c r="A74" s="2">
        <v>38596</v>
      </c>
      <c r="B74" s="1">
        <v>104.72995400000001</v>
      </c>
    </row>
    <row r="75" spans="1:2" x14ac:dyDescent="0.25">
      <c r="A75" s="2">
        <v>38626</v>
      </c>
      <c r="B75" s="1">
        <v>100.996409</v>
      </c>
    </row>
    <row r="76" spans="1:2" x14ac:dyDescent="0.25">
      <c r="A76" s="2">
        <v>38657</v>
      </c>
      <c r="B76" s="1">
        <v>100.70674</v>
      </c>
    </row>
    <row r="77" spans="1:2" x14ac:dyDescent="0.25">
      <c r="A77" s="2">
        <v>38687</v>
      </c>
      <c r="B77" s="1">
        <v>103.807576</v>
      </c>
    </row>
    <row r="78" spans="1:2" x14ac:dyDescent="0.25">
      <c r="A78" s="2">
        <v>38718</v>
      </c>
      <c r="B78" s="1">
        <v>102.300185</v>
      </c>
    </row>
    <row r="79" spans="1:2" x14ac:dyDescent="0.25">
      <c r="A79" s="2">
        <v>38749</v>
      </c>
      <c r="B79" s="1">
        <v>105.458145</v>
      </c>
    </row>
    <row r="80" spans="1:2" x14ac:dyDescent="0.25">
      <c r="A80" s="2">
        <v>38777</v>
      </c>
      <c r="B80" s="1">
        <v>114.816686</v>
      </c>
    </row>
    <row r="81" spans="1:2" x14ac:dyDescent="0.25">
      <c r="A81" s="2">
        <v>38808</v>
      </c>
      <c r="B81" s="1">
        <v>124.929793</v>
      </c>
    </row>
    <row r="82" spans="1:2" x14ac:dyDescent="0.25">
      <c r="A82" s="2">
        <v>38838</v>
      </c>
      <c r="B82" s="1">
        <v>124.858338</v>
      </c>
    </row>
    <row r="83" spans="1:2" x14ac:dyDescent="0.25">
      <c r="A83" s="2">
        <v>38869</v>
      </c>
      <c r="B83" s="1">
        <v>128.64732799999999</v>
      </c>
    </row>
    <row r="84" spans="1:2" x14ac:dyDescent="0.25">
      <c r="A84" s="2">
        <v>38899</v>
      </c>
      <c r="B84" s="1">
        <v>128.25564199999999</v>
      </c>
    </row>
    <row r="85" spans="1:2" x14ac:dyDescent="0.25">
      <c r="A85" s="2">
        <v>38930</v>
      </c>
      <c r="B85" s="1">
        <v>122.69126300000001</v>
      </c>
    </row>
    <row r="86" spans="1:2" x14ac:dyDescent="0.25">
      <c r="A86" s="2">
        <v>38961</v>
      </c>
      <c r="B86" s="1">
        <v>121.328495</v>
      </c>
    </row>
    <row r="87" spans="1:2" x14ac:dyDescent="0.25">
      <c r="A87" s="2">
        <v>38991</v>
      </c>
      <c r="B87" s="1">
        <v>117.54115</v>
      </c>
    </row>
    <row r="88" spans="1:2" x14ac:dyDescent="0.25">
      <c r="A88" s="2">
        <v>39022</v>
      </c>
      <c r="B88" s="1">
        <v>121.083004</v>
      </c>
    </row>
    <row r="89" spans="1:2" x14ac:dyDescent="0.25">
      <c r="A89" s="2">
        <v>39052</v>
      </c>
      <c r="B89" s="1">
        <v>124.048768</v>
      </c>
    </row>
    <row r="90" spans="1:2" x14ac:dyDescent="0.25">
      <c r="A90" s="2">
        <v>39083</v>
      </c>
      <c r="B90" s="1">
        <v>123.510147</v>
      </c>
    </row>
    <row r="91" spans="1:2" x14ac:dyDescent="0.25">
      <c r="A91" s="2">
        <v>39114</v>
      </c>
      <c r="B91" s="1">
        <v>119.29255499999999</v>
      </c>
    </row>
    <row r="92" spans="1:2" x14ac:dyDescent="0.25">
      <c r="A92" s="2">
        <v>39142</v>
      </c>
      <c r="B92" s="1">
        <v>119.62514</v>
      </c>
    </row>
    <row r="93" spans="1:2" x14ac:dyDescent="0.25">
      <c r="A93" s="2">
        <v>39173</v>
      </c>
      <c r="B93" s="1">
        <v>118.62861700000001</v>
      </c>
    </row>
    <row r="94" spans="1:2" x14ac:dyDescent="0.25">
      <c r="A94" s="2">
        <v>39203</v>
      </c>
      <c r="B94" s="1">
        <v>114.571265</v>
      </c>
    </row>
    <row r="95" spans="1:2" x14ac:dyDescent="0.25">
      <c r="A95" s="2">
        <v>39234</v>
      </c>
      <c r="B95" s="1">
        <v>113.393242</v>
      </c>
    </row>
    <row r="96" spans="1:2" x14ac:dyDescent="0.25">
      <c r="A96" s="44">
        <v>39264</v>
      </c>
      <c r="B96" s="45">
        <v>111.71235</v>
      </c>
    </row>
    <row r="97" spans="1:3" x14ac:dyDescent="0.25">
      <c r="A97" s="2">
        <v>39295</v>
      </c>
      <c r="B97" s="1">
        <v>119.151945</v>
      </c>
    </row>
    <row r="98" spans="1:3" x14ac:dyDescent="0.25">
      <c r="A98" s="2">
        <v>39326</v>
      </c>
      <c r="B98" s="1">
        <v>118.72761</v>
      </c>
    </row>
    <row r="99" spans="1:3" x14ac:dyDescent="0.25">
      <c r="A99" s="2">
        <v>39356</v>
      </c>
      <c r="B99" s="1">
        <v>115.303173</v>
      </c>
    </row>
    <row r="100" spans="1:3" x14ac:dyDescent="0.25">
      <c r="A100" s="2">
        <v>39387</v>
      </c>
      <c r="B100" s="1">
        <v>118.199377</v>
      </c>
    </row>
    <row r="101" spans="1:3" x14ac:dyDescent="0.25">
      <c r="A101" s="2">
        <v>39417</v>
      </c>
      <c r="B101" s="1">
        <v>119.90861599999999</v>
      </c>
    </row>
    <row r="102" spans="1:3" x14ac:dyDescent="0.25">
      <c r="A102" s="2">
        <v>39448</v>
      </c>
      <c r="B102" s="1">
        <v>124.526471</v>
      </c>
    </row>
    <row r="103" spans="1:3" x14ac:dyDescent="0.25">
      <c r="A103" s="2">
        <v>39479</v>
      </c>
      <c r="B103" s="1">
        <v>129.12929500000001</v>
      </c>
    </row>
    <row r="104" spans="1:3" x14ac:dyDescent="0.25">
      <c r="A104" s="2">
        <v>39508</v>
      </c>
      <c r="B104" s="1">
        <v>144.809955</v>
      </c>
    </row>
    <row r="105" spans="1:3" x14ac:dyDescent="0.25">
      <c r="A105" s="2">
        <v>39539</v>
      </c>
      <c r="B105" s="1">
        <v>150.751285</v>
      </c>
    </row>
    <row r="106" spans="1:3" x14ac:dyDescent="0.25">
      <c r="A106" s="2">
        <v>39569</v>
      </c>
      <c r="B106" s="1">
        <v>151.705555</v>
      </c>
    </row>
    <row r="107" spans="1:3" x14ac:dyDescent="0.25">
      <c r="A107" s="2">
        <v>39600</v>
      </c>
      <c r="B107" s="1">
        <v>159.39001500000001</v>
      </c>
    </row>
    <row r="108" spans="1:3" x14ac:dyDescent="0.25">
      <c r="A108" s="2">
        <v>39630</v>
      </c>
      <c r="B108" s="1">
        <v>159.67594700000001</v>
      </c>
    </row>
    <row r="109" spans="1:3" x14ac:dyDescent="0.25">
      <c r="A109" s="2">
        <v>39661</v>
      </c>
      <c r="B109" s="1">
        <v>159.118875</v>
      </c>
    </row>
    <row r="110" spans="1:3" x14ac:dyDescent="0.25">
      <c r="A110" s="2">
        <v>39692</v>
      </c>
      <c r="B110" s="1">
        <v>172.08461800000001</v>
      </c>
    </row>
    <row r="111" spans="1:3" x14ac:dyDescent="0.25">
      <c r="A111" s="2">
        <v>39722</v>
      </c>
      <c r="B111" s="1">
        <v>202.36251300000001</v>
      </c>
      <c r="C111">
        <v>1</v>
      </c>
    </row>
    <row r="112" spans="1:3" x14ac:dyDescent="0.25">
      <c r="A112" s="2">
        <v>39753</v>
      </c>
      <c r="B112" s="1">
        <v>229.775385</v>
      </c>
    </row>
    <row r="113" spans="1:4" x14ac:dyDescent="0.25">
      <c r="A113" s="2">
        <v>39783</v>
      </c>
      <c r="B113" s="1">
        <v>216.05297999999999</v>
      </c>
    </row>
    <row r="114" spans="1:4" x14ac:dyDescent="0.25">
      <c r="A114" s="2">
        <v>39814</v>
      </c>
      <c r="B114" s="1">
        <v>213.35332299999999</v>
      </c>
    </row>
    <row r="115" spans="1:4" x14ac:dyDescent="0.25">
      <c r="A115" s="2">
        <v>39845</v>
      </c>
      <c r="B115" s="1">
        <v>190.97268</v>
      </c>
    </row>
    <row r="116" spans="1:4" x14ac:dyDescent="0.25">
      <c r="A116" s="2">
        <v>39873</v>
      </c>
      <c r="B116" s="1">
        <v>193.94570400000001</v>
      </c>
    </row>
    <row r="117" spans="1:4" x14ac:dyDescent="0.25">
      <c r="A117" s="2">
        <v>39904</v>
      </c>
      <c r="B117" s="1">
        <v>217.189988</v>
      </c>
    </row>
    <row r="118" spans="1:4" x14ac:dyDescent="0.25">
      <c r="A118" s="2">
        <v>39934</v>
      </c>
      <c r="B118" s="1">
        <v>223.67755700000001</v>
      </c>
    </row>
    <row r="119" spans="1:4" x14ac:dyDescent="0.25">
      <c r="A119" s="2">
        <v>39965</v>
      </c>
      <c r="B119" s="1">
        <v>229.49366499999999</v>
      </c>
    </row>
    <row r="120" spans="1:4" x14ac:dyDescent="0.25">
      <c r="A120" s="2">
        <v>39995</v>
      </c>
      <c r="B120" s="1">
        <v>231.882508</v>
      </c>
    </row>
    <row r="121" spans="1:4" x14ac:dyDescent="0.25">
      <c r="A121" s="2">
        <v>40026</v>
      </c>
      <c r="B121" s="1">
        <v>234.97161</v>
      </c>
    </row>
    <row r="122" spans="1:4" x14ac:dyDescent="0.25">
      <c r="A122" s="2">
        <v>40057</v>
      </c>
      <c r="B122" s="1">
        <v>233.88547700000001</v>
      </c>
    </row>
    <row r="123" spans="1:4" x14ac:dyDescent="0.25">
      <c r="A123" s="2">
        <v>40087</v>
      </c>
      <c r="B123" s="1">
        <v>235.657363</v>
      </c>
    </row>
    <row r="124" spans="1:4" x14ac:dyDescent="0.25">
      <c r="A124" s="2">
        <v>40118</v>
      </c>
      <c r="B124" s="45">
        <v>237.161833</v>
      </c>
      <c r="D124">
        <f>(1/B124)/(1/B96)-1</f>
        <v>-0.52896151717633255</v>
      </c>
    </row>
    <row r="125" spans="1:4" x14ac:dyDescent="0.25">
      <c r="A125" s="2">
        <v>40148</v>
      </c>
      <c r="B125" s="1">
        <v>235.664557</v>
      </c>
    </row>
    <row r="126" spans="1:4" x14ac:dyDescent="0.25">
      <c r="A126" s="2">
        <v>40179</v>
      </c>
      <c r="B126" s="1">
        <v>233.91489999999999</v>
      </c>
    </row>
    <row r="127" spans="1:4" x14ac:dyDescent="0.25">
      <c r="A127" s="2">
        <v>40210</v>
      </c>
      <c r="B127" s="1">
        <v>231.04398499999999</v>
      </c>
    </row>
    <row r="128" spans="1:4" x14ac:dyDescent="0.25">
      <c r="A128" s="2">
        <v>40238</v>
      </c>
      <c r="B128" s="1">
        <v>228.411</v>
      </c>
    </row>
    <row r="129" spans="1:2" x14ac:dyDescent="0.25">
      <c r="A129" s="2">
        <v>40269</v>
      </c>
      <c r="B129" s="1">
        <v>227.08218299999999</v>
      </c>
    </row>
    <row r="130" spans="1:2" x14ac:dyDescent="0.25">
      <c r="A130" s="2">
        <v>40299</v>
      </c>
      <c r="B130" s="1">
        <v>219.48554200000001</v>
      </c>
    </row>
    <row r="131" spans="1:2" x14ac:dyDescent="0.25">
      <c r="A131" s="2">
        <v>40330</v>
      </c>
      <c r="B131" s="1">
        <v>213.497828</v>
      </c>
    </row>
    <row r="132" spans="1:2" x14ac:dyDescent="0.25">
      <c r="A132" s="2">
        <v>40360</v>
      </c>
      <c r="B132" s="1">
        <v>212.72584000000001</v>
      </c>
    </row>
    <row r="133" spans="1:2" x14ac:dyDescent="0.25">
      <c r="A133" s="2">
        <v>40391</v>
      </c>
      <c r="B133" s="1">
        <v>208.456152</v>
      </c>
    </row>
    <row r="134" spans="1:2" x14ac:dyDescent="0.25">
      <c r="A134" s="2">
        <v>40422</v>
      </c>
      <c r="B134" s="1">
        <v>206.26783599999999</v>
      </c>
    </row>
    <row r="135" spans="1:2" x14ac:dyDescent="0.25">
      <c r="A135" s="2">
        <v>40452</v>
      </c>
      <c r="B135" s="1">
        <v>206.36949999999999</v>
      </c>
    </row>
    <row r="136" spans="1:2" x14ac:dyDescent="0.25">
      <c r="A136" s="2">
        <v>40483</v>
      </c>
      <c r="B136" s="1">
        <v>205.36839000000001</v>
      </c>
    </row>
    <row r="137" spans="1:2" x14ac:dyDescent="0.25">
      <c r="A137" s="2">
        <v>40513</v>
      </c>
      <c r="B137" s="1">
        <v>207.017168</v>
      </c>
    </row>
    <row r="138" spans="1:2" x14ac:dyDescent="0.25">
      <c r="A138" s="2">
        <v>40544</v>
      </c>
      <c r="B138" s="1">
        <v>211.455738</v>
      </c>
    </row>
    <row r="139" spans="1:2" x14ac:dyDescent="0.25">
      <c r="A139" s="2">
        <v>40575</v>
      </c>
      <c r="B139" s="1">
        <v>214.959315</v>
      </c>
    </row>
    <row r="140" spans="1:2" x14ac:dyDescent="0.25">
      <c r="A140" s="2">
        <v>40603</v>
      </c>
      <c r="B140" s="1">
        <v>216.33806000000001</v>
      </c>
    </row>
    <row r="141" spans="1:2" x14ac:dyDescent="0.25">
      <c r="A141" s="2">
        <v>40634</v>
      </c>
      <c r="B141" s="1">
        <v>216.92015000000001</v>
      </c>
    </row>
    <row r="142" spans="1:2" x14ac:dyDescent="0.25">
      <c r="A142" s="2">
        <v>40664</v>
      </c>
      <c r="B142" s="1">
        <v>219.24265</v>
      </c>
    </row>
    <row r="143" spans="1:2" x14ac:dyDescent="0.25">
      <c r="A143" s="2">
        <v>40695</v>
      </c>
      <c r="B143" s="1">
        <v>220.49646799999999</v>
      </c>
    </row>
    <row r="144" spans="1:2" x14ac:dyDescent="0.25">
      <c r="A144" s="2">
        <v>40725</v>
      </c>
      <c r="B144" s="1">
        <v>221.44093799999999</v>
      </c>
    </row>
    <row r="145" spans="1:2" x14ac:dyDescent="0.25">
      <c r="A145" s="2">
        <v>40756</v>
      </c>
      <c r="B145" s="1">
        <v>219.63480000000001</v>
      </c>
    </row>
    <row r="146" spans="1:2" x14ac:dyDescent="0.25">
      <c r="A146" s="2">
        <v>40787</v>
      </c>
      <c r="B146" s="1">
        <v>216.372063</v>
      </c>
    </row>
    <row r="147" spans="1:2" x14ac:dyDescent="0.25">
      <c r="A147" s="2">
        <v>40817</v>
      </c>
      <c r="B147" s="1">
        <v>213.94206600000001</v>
      </c>
    </row>
    <row r="148" spans="1:2" x14ac:dyDescent="0.25">
      <c r="A148" s="2">
        <v>40848</v>
      </c>
      <c r="B148" s="1">
        <v>214.53411299999999</v>
      </c>
    </row>
    <row r="149" spans="1:2" x14ac:dyDescent="0.25">
      <c r="A149" s="2">
        <v>40878</v>
      </c>
      <c r="B149" s="1">
        <v>216.98503299999999</v>
      </c>
    </row>
    <row r="150" spans="1:2" x14ac:dyDescent="0.25">
      <c r="A150" s="2">
        <v>40909</v>
      </c>
      <c r="B150" s="1">
        <v>219.51711299999999</v>
      </c>
    </row>
    <row r="151" spans="1:2" x14ac:dyDescent="0.25">
      <c r="A151" s="2">
        <v>40940</v>
      </c>
      <c r="B151" s="1">
        <v>223.86732799999999</v>
      </c>
    </row>
    <row r="152" spans="1:2" x14ac:dyDescent="0.25">
      <c r="A152" s="2">
        <v>40969</v>
      </c>
      <c r="B152" s="1">
        <v>228.53430900000001</v>
      </c>
    </row>
    <row r="153" spans="1:2" x14ac:dyDescent="0.25">
      <c r="A153" s="2">
        <v>41000</v>
      </c>
      <c r="B153" s="1">
        <v>229.02656999999999</v>
      </c>
    </row>
    <row r="154" spans="1:2" x14ac:dyDescent="0.25">
      <c r="A154" s="2">
        <v>41030</v>
      </c>
      <c r="B154" s="1">
        <v>224.22486499999999</v>
      </c>
    </row>
    <row r="155" spans="1:2" x14ac:dyDescent="0.25">
      <c r="A155" s="2">
        <v>41061</v>
      </c>
      <c r="B155" s="1">
        <v>220.91332800000001</v>
      </c>
    </row>
    <row r="156" spans="1:2" x14ac:dyDescent="0.25">
      <c r="A156" s="2">
        <v>41091</v>
      </c>
      <c r="B156" s="1">
        <v>216.14763600000001</v>
      </c>
    </row>
    <row r="157" spans="1:2" x14ac:dyDescent="0.25">
      <c r="A157" s="2">
        <v>41122</v>
      </c>
      <c r="B157" s="1">
        <v>208.45496800000001</v>
      </c>
    </row>
    <row r="158" spans="1:2" x14ac:dyDescent="0.25">
      <c r="A158" s="2">
        <v>41153</v>
      </c>
      <c r="B158" s="1">
        <v>218.554585</v>
      </c>
    </row>
    <row r="159" spans="1:2" x14ac:dyDescent="0.25">
      <c r="A159" s="2">
        <v>41183</v>
      </c>
      <c r="B159" s="1">
        <v>221.97221300000001</v>
      </c>
    </row>
    <row r="160" spans="1:2" x14ac:dyDescent="0.25">
      <c r="A160" s="2">
        <v>41214</v>
      </c>
      <c r="B160" s="1">
        <v>225.53942699999999</v>
      </c>
    </row>
    <row r="161" spans="1:2" x14ac:dyDescent="0.25">
      <c r="A161" s="2">
        <v>41244</v>
      </c>
      <c r="B161" s="1">
        <v>227.444772</v>
      </c>
    </row>
    <row r="162" spans="1:2" x14ac:dyDescent="0.25">
      <c r="A162" s="2">
        <v>41275</v>
      </c>
      <c r="B162" s="1">
        <v>233.22627199999999</v>
      </c>
    </row>
    <row r="163" spans="1:2" x14ac:dyDescent="0.25">
      <c r="A163" s="2">
        <v>41306</v>
      </c>
      <c r="B163" s="1">
        <v>231.44974999999999</v>
      </c>
    </row>
    <row r="164" spans="1:2" x14ac:dyDescent="0.25">
      <c r="A164" s="2">
        <v>41334</v>
      </c>
      <c r="B164" s="1">
        <v>221.83086800000001</v>
      </c>
    </row>
    <row r="165" spans="1:2" x14ac:dyDescent="0.25">
      <c r="A165" s="2">
        <v>41365</v>
      </c>
      <c r="B165" s="1">
        <v>210.86284000000001</v>
      </c>
    </row>
    <row r="166" spans="1:2" x14ac:dyDescent="0.25">
      <c r="A166" s="2">
        <v>41395</v>
      </c>
      <c r="B166" s="1">
        <v>211.49993599999999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4"/>
  <sheetViews>
    <sheetView zoomScaleNormal="100" workbookViewId="0">
      <selection activeCell="C1" sqref="C1"/>
    </sheetView>
  </sheetViews>
  <sheetFormatPr defaultRowHeight="15" x14ac:dyDescent="0.25"/>
  <sheetData>
    <row r="1" spans="1:3" x14ac:dyDescent="0.25">
      <c r="A1" s="68"/>
      <c r="B1" s="68" t="s">
        <v>87</v>
      </c>
      <c r="C1" s="68" t="s">
        <v>86</v>
      </c>
    </row>
    <row r="2" spans="1:3" x14ac:dyDescent="0.25">
      <c r="A2" s="69">
        <v>39826</v>
      </c>
      <c r="B2" s="70">
        <v>167.86</v>
      </c>
      <c r="C2" s="70">
        <v>209.75</v>
      </c>
    </row>
    <row r="3" spans="1:3" x14ac:dyDescent="0.25">
      <c r="A3" s="69">
        <v>39833</v>
      </c>
      <c r="B3" s="70">
        <v>167.64</v>
      </c>
      <c r="C3" s="70">
        <v>210</v>
      </c>
    </row>
    <row r="4" spans="1:3" x14ac:dyDescent="0.25">
      <c r="A4" s="69">
        <v>39840</v>
      </c>
      <c r="B4" s="70">
        <v>161.86000000000001</v>
      </c>
      <c r="C4" s="70">
        <v>225</v>
      </c>
    </row>
    <row r="5" spans="1:3" x14ac:dyDescent="0.25">
      <c r="A5" s="69">
        <v>39847</v>
      </c>
      <c r="B5" s="70">
        <v>149.1</v>
      </c>
      <c r="C5" s="70">
        <v>195</v>
      </c>
    </row>
    <row r="6" spans="1:3" x14ac:dyDescent="0.25">
      <c r="A6" s="69">
        <v>39854</v>
      </c>
      <c r="B6" s="70">
        <v>146.37</v>
      </c>
      <c r="C6" s="70">
        <v>193</v>
      </c>
    </row>
    <row r="7" spans="1:3" x14ac:dyDescent="0.25">
      <c r="A7" s="69">
        <v>39861</v>
      </c>
      <c r="B7" s="70">
        <v>146.04</v>
      </c>
      <c r="C7" s="70">
        <v>205</v>
      </c>
    </row>
    <row r="8" spans="1:3" x14ac:dyDescent="0.25">
      <c r="A8" s="69">
        <v>39868</v>
      </c>
      <c r="B8" s="70">
        <v>143.53</v>
      </c>
      <c r="C8" s="70">
        <v>202</v>
      </c>
    </row>
    <row r="9" spans="1:3" x14ac:dyDescent="0.25">
      <c r="A9" s="69">
        <v>39875</v>
      </c>
      <c r="B9" s="70">
        <v>143.59</v>
      </c>
      <c r="C9" s="70">
        <v>204</v>
      </c>
    </row>
    <row r="10" spans="1:3" x14ac:dyDescent="0.25">
      <c r="A10" s="69">
        <v>39882</v>
      </c>
      <c r="B10" s="70">
        <v>142.33000000000001</v>
      </c>
      <c r="C10" s="70">
        <v>220</v>
      </c>
    </row>
    <row r="11" spans="1:3" x14ac:dyDescent="0.25">
      <c r="A11" s="69">
        <v>39889</v>
      </c>
      <c r="B11" s="70">
        <v>144.82</v>
      </c>
      <c r="C11" s="70">
        <v>219</v>
      </c>
    </row>
    <row r="12" spans="1:3" x14ac:dyDescent="0.25">
      <c r="A12" s="69">
        <v>39896</v>
      </c>
      <c r="B12" s="70">
        <v>152.80000000000001</v>
      </c>
      <c r="C12" s="70">
        <v>300</v>
      </c>
    </row>
    <row r="13" spans="1:3" x14ac:dyDescent="0.25">
      <c r="A13" s="69">
        <v>39903</v>
      </c>
      <c r="B13" s="70">
        <v>159.19</v>
      </c>
      <c r="C13" s="70">
        <v>250</v>
      </c>
    </row>
    <row r="14" spans="1:3" x14ac:dyDescent="0.25">
      <c r="A14" s="69">
        <v>39910</v>
      </c>
      <c r="B14" s="70">
        <v>161.38999999999999</v>
      </c>
      <c r="C14" s="70">
        <v>280</v>
      </c>
    </row>
    <row r="15" spans="1:3" x14ac:dyDescent="0.25">
      <c r="A15" s="69">
        <v>39917</v>
      </c>
      <c r="B15" s="70">
        <v>168.36</v>
      </c>
      <c r="C15" s="70">
        <v>280</v>
      </c>
    </row>
    <row r="16" spans="1:3" x14ac:dyDescent="0.25">
      <c r="A16" s="69">
        <v>39924</v>
      </c>
      <c r="B16" s="70">
        <v>167.51</v>
      </c>
      <c r="C16" s="70">
        <v>242</v>
      </c>
    </row>
    <row r="17" spans="1:3" x14ac:dyDescent="0.25">
      <c r="A17" s="69">
        <v>39931</v>
      </c>
      <c r="B17" s="70">
        <v>170.23</v>
      </c>
      <c r="C17" s="70">
        <v>225</v>
      </c>
    </row>
    <row r="18" spans="1:3" x14ac:dyDescent="0.25">
      <c r="A18" s="69">
        <v>39938</v>
      </c>
      <c r="B18" s="70">
        <v>168.75</v>
      </c>
      <c r="C18" s="70">
        <v>210</v>
      </c>
    </row>
    <row r="19" spans="1:3" x14ac:dyDescent="0.25">
      <c r="A19" s="69">
        <v>39945</v>
      </c>
      <c r="B19" s="70">
        <v>168.91</v>
      </c>
      <c r="C19" s="70">
        <v>190</v>
      </c>
    </row>
    <row r="20" spans="1:3" x14ac:dyDescent="0.25">
      <c r="A20" s="69">
        <v>39952</v>
      </c>
      <c r="B20" s="70">
        <v>171.44</v>
      </c>
      <c r="C20" s="70">
        <v>205</v>
      </c>
    </row>
    <row r="21" spans="1:3" x14ac:dyDescent="0.25">
      <c r="A21" s="69">
        <v>39959</v>
      </c>
      <c r="B21" s="70">
        <v>176.08</v>
      </c>
      <c r="C21" s="70">
        <v>205</v>
      </c>
    </row>
    <row r="22" spans="1:3" x14ac:dyDescent="0.25">
      <c r="A22" s="69">
        <v>39966</v>
      </c>
      <c r="B22" s="70">
        <v>173.76</v>
      </c>
      <c r="C22" s="70">
        <v>214</v>
      </c>
    </row>
    <row r="23" spans="1:3" x14ac:dyDescent="0.25">
      <c r="A23" s="69">
        <v>39973</v>
      </c>
      <c r="B23" s="70">
        <v>174.15</v>
      </c>
      <c r="C23" s="70">
        <v>214</v>
      </c>
    </row>
    <row r="24" spans="1:3" x14ac:dyDescent="0.25">
      <c r="A24" s="69">
        <v>39980</v>
      </c>
      <c r="B24" s="70">
        <v>178.42</v>
      </c>
      <c r="C24" s="70">
        <v>230</v>
      </c>
    </row>
    <row r="25" spans="1:3" x14ac:dyDescent="0.25">
      <c r="A25" s="69">
        <v>39987</v>
      </c>
      <c r="B25" s="70">
        <v>178.17</v>
      </c>
      <c r="C25" s="70">
        <v>222</v>
      </c>
    </row>
    <row r="26" spans="1:3" x14ac:dyDescent="0.25">
      <c r="A26" s="69">
        <v>39994</v>
      </c>
      <c r="B26" s="70">
        <v>178.82</v>
      </c>
      <c r="C26" s="70">
        <v>213</v>
      </c>
    </row>
    <row r="27" spans="1:3" x14ac:dyDescent="0.25">
      <c r="A27" s="69">
        <v>40001</v>
      </c>
      <c r="B27" s="70">
        <v>177.37</v>
      </c>
      <c r="C27" s="70">
        <v>212.5</v>
      </c>
    </row>
    <row r="28" spans="1:3" x14ac:dyDescent="0.25">
      <c r="A28" s="69">
        <v>40008</v>
      </c>
      <c r="B28" s="70">
        <v>179.17</v>
      </c>
      <c r="C28" s="70">
        <v>214</v>
      </c>
    </row>
    <row r="29" spans="1:3" x14ac:dyDescent="0.25">
      <c r="A29" s="69">
        <v>40015</v>
      </c>
      <c r="B29" s="70">
        <v>179.19</v>
      </c>
      <c r="C29" s="70">
        <v>220</v>
      </c>
    </row>
    <row r="30" spans="1:3" x14ac:dyDescent="0.25">
      <c r="A30" s="69">
        <v>40022</v>
      </c>
      <c r="B30" s="70">
        <v>178.81</v>
      </c>
      <c r="C30" s="70">
        <v>220</v>
      </c>
    </row>
    <row r="31" spans="1:3" x14ac:dyDescent="0.25">
      <c r="A31" s="69">
        <v>40029</v>
      </c>
      <c r="B31" s="70">
        <v>180.61</v>
      </c>
      <c r="C31" s="70">
        <v>220</v>
      </c>
    </row>
    <row r="32" spans="1:3" x14ac:dyDescent="0.25">
      <c r="A32" s="69">
        <v>40036</v>
      </c>
      <c r="B32" s="70">
        <v>179.51</v>
      </c>
      <c r="C32" s="70">
        <v>220</v>
      </c>
    </row>
    <row r="33" spans="1:3" x14ac:dyDescent="0.25">
      <c r="A33" s="69">
        <v>40043</v>
      </c>
      <c r="B33" s="70">
        <v>180.03</v>
      </c>
      <c r="C33" s="70">
        <v>220</v>
      </c>
    </row>
    <row r="34" spans="1:3" x14ac:dyDescent="0.25">
      <c r="A34" s="69">
        <v>40050</v>
      </c>
      <c r="B34" s="70">
        <v>182.45</v>
      </c>
      <c r="C34" s="70">
        <v>212.5</v>
      </c>
    </row>
    <row r="35" spans="1:3" x14ac:dyDescent="0.25">
      <c r="A35" s="69">
        <v>40057</v>
      </c>
      <c r="B35" s="70">
        <v>180.95</v>
      </c>
      <c r="C35" s="70">
        <v>214.5</v>
      </c>
    </row>
    <row r="36" spans="1:3" x14ac:dyDescent="0.25">
      <c r="A36" s="69">
        <v>40064</v>
      </c>
      <c r="B36" s="70">
        <v>180.06</v>
      </c>
      <c r="C36" s="70">
        <v>214.5</v>
      </c>
    </row>
    <row r="37" spans="1:3" x14ac:dyDescent="0.25">
      <c r="A37" s="69">
        <v>40071</v>
      </c>
      <c r="B37" s="70">
        <v>180.57</v>
      </c>
      <c r="C37" s="70">
        <v>216</v>
      </c>
    </row>
    <row r="38" spans="1:3" x14ac:dyDescent="0.25">
      <c r="A38" s="69">
        <v>40078</v>
      </c>
      <c r="B38" s="70">
        <v>181.38</v>
      </c>
      <c r="C38" s="70">
        <v>216</v>
      </c>
    </row>
    <row r="39" spans="1:3" x14ac:dyDescent="0.25">
      <c r="A39" s="69">
        <v>40085</v>
      </c>
      <c r="B39" s="70">
        <v>182.22</v>
      </c>
      <c r="C39" s="70">
        <v>200</v>
      </c>
    </row>
    <row r="40" spans="1:3" x14ac:dyDescent="0.25">
      <c r="A40" s="69">
        <v>40092</v>
      </c>
      <c r="B40" s="70">
        <v>181.31</v>
      </c>
      <c r="C40" s="70">
        <v>200</v>
      </c>
    </row>
    <row r="41" spans="1:3" x14ac:dyDescent="0.25">
      <c r="A41" s="69">
        <v>40099</v>
      </c>
      <c r="B41" s="70">
        <v>183.68</v>
      </c>
      <c r="C41" s="70">
        <v>204</v>
      </c>
    </row>
    <row r="42" spans="1:3" x14ac:dyDescent="0.25">
      <c r="A42" s="69">
        <v>40106</v>
      </c>
      <c r="B42" s="70">
        <v>183.62</v>
      </c>
      <c r="C42" s="70">
        <v>204</v>
      </c>
    </row>
    <row r="43" spans="1:3" x14ac:dyDescent="0.25">
      <c r="A43" s="69">
        <v>40113</v>
      </c>
      <c r="B43" s="70">
        <v>183.2</v>
      </c>
      <c r="C43" s="70">
        <v>204</v>
      </c>
    </row>
    <row r="44" spans="1:3" x14ac:dyDescent="0.25">
      <c r="A44" s="69">
        <v>40120</v>
      </c>
      <c r="B44" s="70">
        <v>183.78</v>
      </c>
      <c r="C44" s="70">
        <v>217</v>
      </c>
    </row>
    <row r="45" spans="1:3" x14ac:dyDescent="0.25">
      <c r="A45" s="69">
        <v>40127</v>
      </c>
      <c r="B45" s="70">
        <v>184.81</v>
      </c>
      <c r="C45" s="70">
        <v>220</v>
      </c>
    </row>
    <row r="46" spans="1:3" x14ac:dyDescent="0.25">
      <c r="A46" s="69">
        <v>40134</v>
      </c>
      <c r="B46" s="70">
        <v>184.8</v>
      </c>
      <c r="C46" s="70">
        <v>220</v>
      </c>
    </row>
    <row r="47" spans="1:3" x14ac:dyDescent="0.25">
      <c r="A47" s="69">
        <v>40141</v>
      </c>
      <c r="B47" s="70">
        <v>183.55</v>
      </c>
      <c r="C47" s="70">
        <v>225</v>
      </c>
    </row>
    <row r="48" spans="1:3" x14ac:dyDescent="0.25">
      <c r="A48" s="69">
        <v>40148</v>
      </c>
      <c r="B48" s="70">
        <v>183.45</v>
      </c>
      <c r="C48" s="70">
        <v>223</v>
      </c>
    </row>
    <row r="49" spans="1:3" x14ac:dyDescent="0.25">
      <c r="A49" s="69">
        <v>40155</v>
      </c>
      <c r="B49" s="70">
        <v>182.93</v>
      </c>
      <c r="C49" s="70">
        <v>265</v>
      </c>
    </row>
    <row r="50" spans="1:3" x14ac:dyDescent="0.25">
      <c r="A50" s="69">
        <v>40162</v>
      </c>
      <c r="B50" s="70">
        <v>183.05</v>
      </c>
      <c r="C50" s="70">
        <v>285</v>
      </c>
    </row>
    <row r="51" spans="1:3" x14ac:dyDescent="0.25">
      <c r="A51" s="69">
        <v>40169</v>
      </c>
      <c r="B51" s="70">
        <v>182.96</v>
      </c>
      <c r="C51" s="70">
        <v>285</v>
      </c>
    </row>
    <row r="52" spans="1:3" x14ac:dyDescent="0.25">
      <c r="A52" s="69">
        <v>40176</v>
      </c>
      <c r="B52" s="70">
        <v>181.13</v>
      </c>
      <c r="C52" s="70">
        <v>280</v>
      </c>
    </row>
    <row r="53" spans="1:3" x14ac:dyDescent="0.25">
      <c r="A53" s="69">
        <v>40183</v>
      </c>
      <c r="B53" s="70">
        <v>179.54</v>
      </c>
      <c r="C53" s="70">
        <v>270</v>
      </c>
    </row>
    <row r="54" spans="1:3" x14ac:dyDescent="0.25">
      <c r="A54" s="69">
        <v>40190</v>
      </c>
      <c r="B54" s="70">
        <v>179.71</v>
      </c>
      <c r="C54" s="70">
        <v>271</v>
      </c>
    </row>
    <row r="55" spans="1:3" x14ac:dyDescent="0.25">
      <c r="A55" s="69">
        <v>40197</v>
      </c>
      <c r="B55" s="70">
        <v>179.47</v>
      </c>
      <c r="C55" s="70">
        <v>246</v>
      </c>
    </row>
    <row r="56" spans="1:3" x14ac:dyDescent="0.25">
      <c r="A56" s="69">
        <v>40204</v>
      </c>
      <c r="B56" s="70">
        <v>179.03</v>
      </c>
      <c r="C56" s="70">
        <v>240</v>
      </c>
    </row>
    <row r="57" spans="1:3" x14ac:dyDescent="0.25">
      <c r="A57" s="69">
        <v>40211</v>
      </c>
      <c r="B57" s="70">
        <v>177.99</v>
      </c>
      <c r="C57" s="70">
        <v>269</v>
      </c>
    </row>
    <row r="58" spans="1:3" x14ac:dyDescent="0.25">
      <c r="A58" s="69">
        <v>40218</v>
      </c>
      <c r="B58" s="70">
        <v>175.95</v>
      </c>
      <c r="C58" s="70">
        <v>285</v>
      </c>
    </row>
    <row r="59" spans="1:3" x14ac:dyDescent="0.25">
      <c r="A59" s="69">
        <v>40225</v>
      </c>
      <c r="B59" s="70">
        <v>175.15</v>
      </c>
      <c r="C59" s="70">
        <v>275</v>
      </c>
    </row>
    <row r="60" spans="1:3" x14ac:dyDescent="0.25">
      <c r="A60" s="69">
        <v>40232</v>
      </c>
      <c r="B60" s="70">
        <v>174</v>
      </c>
      <c r="C60" s="70">
        <v>275</v>
      </c>
    </row>
    <row r="61" spans="1:3" x14ac:dyDescent="0.25">
      <c r="A61" s="69">
        <v>40239</v>
      </c>
      <c r="B61" s="70">
        <v>174</v>
      </c>
      <c r="C61" s="70">
        <v>275</v>
      </c>
    </row>
    <row r="62" spans="1:3" x14ac:dyDescent="0.25">
      <c r="A62" s="69">
        <v>40246</v>
      </c>
      <c r="B62" s="70">
        <v>173.56</v>
      </c>
      <c r="C62" s="70">
        <v>275</v>
      </c>
    </row>
    <row r="63" spans="1:3" x14ac:dyDescent="0.25">
      <c r="A63" s="69">
        <v>40253</v>
      </c>
      <c r="B63" s="70">
        <v>172.76</v>
      </c>
      <c r="C63" s="70">
        <v>287</v>
      </c>
    </row>
    <row r="64" spans="1:3" x14ac:dyDescent="0.25">
      <c r="A64" s="69">
        <v>40260</v>
      </c>
      <c r="B64" s="70">
        <v>171.56</v>
      </c>
      <c r="C64" s="70">
        <v>287</v>
      </c>
    </row>
    <row r="65" spans="1:3" x14ac:dyDescent="0.25">
      <c r="A65" s="69">
        <v>40267</v>
      </c>
      <c r="B65" s="70">
        <v>172.34</v>
      </c>
      <c r="C65" s="70">
        <v>287</v>
      </c>
    </row>
    <row r="66" spans="1:3" x14ac:dyDescent="0.25">
      <c r="A66" s="69">
        <v>40274</v>
      </c>
      <c r="B66" s="70">
        <v>171.69</v>
      </c>
      <c r="C66" s="70">
        <v>287</v>
      </c>
    </row>
    <row r="67" spans="1:3" x14ac:dyDescent="0.25">
      <c r="A67" s="69">
        <v>40281</v>
      </c>
      <c r="B67" s="70">
        <v>170.9</v>
      </c>
      <c r="C67" s="70">
        <v>280</v>
      </c>
    </row>
    <row r="68" spans="1:3" x14ac:dyDescent="0.25">
      <c r="A68" s="69">
        <v>40288</v>
      </c>
      <c r="B68" s="70">
        <v>170.42</v>
      </c>
      <c r="C68" s="70">
        <v>279</v>
      </c>
    </row>
    <row r="69" spans="1:3" x14ac:dyDescent="0.25">
      <c r="A69" s="69">
        <v>40295</v>
      </c>
      <c r="B69" s="70">
        <v>170.55</v>
      </c>
      <c r="C69" s="70">
        <v>282</v>
      </c>
    </row>
    <row r="70" spans="1:3" x14ac:dyDescent="0.25">
      <c r="A70" s="69">
        <v>40302</v>
      </c>
      <c r="B70" s="70">
        <v>169.57</v>
      </c>
      <c r="C70" s="70">
        <v>284</v>
      </c>
    </row>
    <row r="71" spans="1:3" x14ac:dyDescent="0.25">
      <c r="A71" s="69">
        <v>40309</v>
      </c>
      <c r="B71" s="70">
        <v>164.55</v>
      </c>
      <c r="C71" s="70">
        <v>281</v>
      </c>
    </row>
    <row r="72" spans="1:3" x14ac:dyDescent="0.25">
      <c r="A72" s="69">
        <v>40316</v>
      </c>
      <c r="B72" s="70">
        <v>162.6</v>
      </c>
      <c r="C72" s="70">
        <v>277</v>
      </c>
    </row>
    <row r="73" spans="1:3" x14ac:dyDescent="0.25">
      <c r="A73" s="69">
        <v>40323</v>
      </c>
      <c r="B73" s="70">
        <v>159.96</v>
      </c>
      <c r="C73" s="70">
        <v>277</v>
      </c>
    </row>
    <row r="74" spans="1:3" x14ac:dyDescent="0.25">
      <c r="A74" s="69">
        <v>40330</v>
      </c>
      <c r="B74" s="70">
        <v>158.91999999999999</v>
      </c>
      <c r="C74" s="70">
        <v>287</v>
      </c>
    </row>
    <row r="75" spans="1:3" x14ac:dyDescent="0.25">
      <c r="A75" s="69">
        <v>40337</v>
      </c>
      <c r="B75" s="70">
        <v>156.16</v>
      </c>
      <c r="C75" s="70">
        <v>265</v>
      </c>
    </row>
    <row r="76" spans="1:3" x14ac:dyDescent="0.25">
      <c r="A76" s="69">
        <v>40344</v>
      </c>
      <c r="B76" s="70">
        <v>156.56</v>
      </c>
      <c r="C76" s="70">
        <v>250</v>
      </c>
    </row>
    <row r="77" spans="1:3" x14ac:dyDescent="0.25">
      <c r="A77" s="69">
        <v>40351</v>
      </c>
      <c r="B77" s="70">
        <v>156.53</v>
      </c>
      <c r="C77" s="70">
        <v>250</v>
      </c>
    </row>
    <row r="78" spans="1:3" x14ac:dyDescent="0.25">
      <c r="A78" s="69">
        <v>40358</v>
      </c>
      <c r="B78" s="70">
        <v>156.71</v>
      </c>
      <c r="C78" s="70">
        <v>230</v>
      </c>
    </row>
    <row r="79" spans="1:3" x14ac:dyDescent="0.25">
      <c r="A79" s="69">
        <v>40365</v>
      </c>
      <c r="B79" s="70">
        <v>156.49</v>
      </c>
      <c r="C79" s="70">
        <v>233</v>
      </c>
    </row>
    <row r="80" spans="1:3" x14ac:dyDescent="0.25">
      <c r="A80" s="69">
        <v>40372</v>
      </c>
      <c r="B80" s="70">
        <v>157.1</v>
      </c>
      <c r="C80" s="70">
        <v>233</v>
      </c>
    </row>
    <row r="81" spans="1:3" x14ac:dyDescent="0.25">
      <c r="A81" s="69">
        <v>40379</v>
      </c>
      <c r="B81" s="70">
        <v>157.93</v>
      </c>
      <c r="C81" s="70">
        <v>222</v>
      </c>
    </row>
    <row r="82" spans="1:3" x14ac:dyDescent="0.25">
      <c r="A82" s="69">
        <v>40386</v>
      </c>
      <c r="B82" s="70">
        <v>157.47999999999999</v>
      </c>
      <c r="C82" s="70">
        <v>215</v>
      </c>
    </row>
    <row r="83" spans="1:3" x14ac:dyDescent="0.25">
      <c r="A83" s="69">
        <v>40393</v>
      </c>
      <c r="B83" s="70">
        <v>156.62</v>
      </c>
      <c r="C83" s="70">
        <v>210</v>
      </c>
    </row>
    <row r="84" spans="1:3" x14ac:dyDescent="0.25">
      <c r="A84" s="69">
        <v>40400</v>
      </c>
      <c r="B84" s="70">
        <v>155.46</v>
      </c>
      <c r="C84" s="70">
        <v>218.5</v>
      </c>
    </row>
    <row r="85" spans="1:3" x14ac:dyDescent="0.25">
      <c r="A85" s="69">
        <v>40407</v>
      </c>
      <c r="B85" s="70">
        <v>153.13999999999999</v>
      </c>
      <c r="C85" s="70">
        <v>220</v>
      </c>
    </row>
    <row r="86" spans="1:3" x14ac:dyDescent="0.25">
      <c r="A86" s="69">
        <v>40414</v>
      </c>
      <c r="B86" s="70">
        <v>152.72</v>
      </c>
      <c r="C86" s="70">
        <v>220</v>
      </c>
    </row>
    <row r="87" spans="1:3" x14ac:dyDescent="0.25">
      <c r="A87" s="69">
        <v>40421</v>
      </c>
      <c r="B87" s="70">
        <v>152.69</v>
      </c>
      <c r="C87" s="70">
        <v>220</v>
      </c>
    </row>
    <row r="88" spans="1:3" x14ac:dyDescent="0.25">
      <c r="A88" s="69">
        <v>40428</v>
      </c>
      <c r="B88" s="70">
        <v>151.72999999999999</v>
      </c>
      <c r="C88" s="70">
        <v>200</v>
      </c>
    </row>
    <row r="89" spans="1:3" x14ac:dyDescent="0.25">
      <c r="A89" s="69">
        <v>40435</v>
      </c>
      <c r="B89" s="70">
        <v>150.34</v>
      </c>
      <c r="C89" s="70">
        <v>230</v>
      </c>
    </row>
    <row r="90" spans="1:3" x14ac:dyDescent="0.25">
      <c r="A90" s="69">
        <v>40442</v>
      </c>
      <c r="B90" s="70">
        <v>152.25</v>
      </c>
      <c r="C90" s="70">
        <v>235</v>
      </c>
    </row>
    <row r="91" spans="1:3" x14ac:dyDescent="0.25">
      <c r="A91" s="69">
        <v>40449</v>
      </c>
      <c r="B91" s="70">
        <v>153.65</v>
      </c>
      <c r="C91" s="70">
        <v>242</v>
      </c>
    </row>
    <row r="92" spans="1:3" x14ac:dyDescent="0.25">
      <c r="A92" s="69">
        <v>40456</v>
      </c>
      <c r="B92" s="70">
        <v>154.18</v>
      </c>
      <c r="C92" s="70">
        <v>242</v>
      </c>
    </row>
    <row r="93" spans="1:3" x14ac:dyDescent="0.25">
      <c r="A93" s="69">
        <v>40463</v>
      </c>
      <c r="B93" s="70">
        <v>154.11000000000001</v>
      </c>
      <c r="C93" s="70">
        <v>242</v>
      </c>
    </row>
    <row r="94" spans="1:3" x14ac:dyDescent="0.25">
      <c r="A94" s="69">
        <v>40470</v>
      </c>
      <c r="B94" s="70">
        <v>155.02000000000001</v>
      </c>
      <c r="C94" s="70">
        <v>228</v>
      </c>
    </row>
    <row r="95" spans="1:3" x14ac:dyDescent="0.25">
      <c r="A95" s="69">
        <v>40477</v>
      </c>
      <c r="B95" s="70">
        <v>155.72999999999999</v>
      </c>
      <c r="C95" s="70">
        <v>228</v>
      </c>
    </row>
    <row r="96" spans="1:3" x14ac:dyDescent="0.25">
      <c r="A96" s="69">
        <v>40484</v>
      </c>
      <c r="B96" s="70">
        <v>154.77000000000001</v>
      </c>
      <c r="C96" s="70">
        <v>230</v>
      </c>
    </row>
    <row r="97" spans="1:3" x14ac:dyDescent="0.25">
      <c r="A97" s="69">
        <v>40491</v>
      </c>
      <c r="B97" s="70">
        <v>154.08000000000001</v>
      </c>
      <c r="C97" s="70">
        <v>232</v>
      </c>
    </row>
    <row r="98" spans="1:3" x14ac:dyDescent="0.25">
      <c r="A98" s="69">
        <v>40498</v>
      </c>
      <c r="B98" s="70">
        <v>152.97</v>
      </c>
      <c r="C98" s="70">
        <v>241.5</v>
      </c>
    </row>
    <row r="99" spans="1:3" x14ac:dyDescent="0.25">
      <c r="A99" s="69">
        <v>40505</v>
      </c>
      <c r="B99" s="70">
        <v>153.18</v>
      </c>
      <c r="C99" s="70">
        <v>240.5</v>
      </c>
    </row>
    <row r="100" spans="1:3" x14ac:dyDescent="0.25">
      <c r="A100" s="69">
        <v>40512</v>
      </c>
      <c r="B100" s="70">
        <v>152.57</v>
      </c>
      <c r="C100" s="70">
        <v>240.5</v>
      </c>
    </row>
    <row r="101" spans="1:3" x14ac:dyDescent="0.25">
      <c r="A101" s="69">
        <v>40519</v>
      </c>
      <c r="B101" s="70">
        <v>151.99</v>
      </c>
      <c r="C101" s="70">
        <v>240.5</v>
      </c>
    </row>
    <row r="102" spans="1:3" x14ac:dyDescent="0.25">
      <c r="A102" s="69">
        <v>40526</v>
      </c>
      <c r="B102" s="70">
        <v>152</v>
      </c>
      <c r="C102" s="70">
        <v>240.5</v>
      </c>
    </row>
    <row r="103" spans="1:3" x14ac:dyDescent="0.25">
      <c r="A103" s="69">
        <v>40533</v>
      </c>
      <c r="B103" s="70">
        <v>153.62</v>
      </c>
      <c r="C103" s="70">
        <v>255</v>
      </c>
    </row>
    <row r="104" spans="1:3" x14ac:dyDescent="0.25">
      <c r="A104" s="69">
        <v>40540</v>
      </c>
      <c r="B104" s="70">
        <v>152.97</v>
      </c>
      <c r="C104" s="70">
        <v>255</v>
      </c>
    </row>
    <row r="105" spans="1:3" x14ac:dyDescent="0.25">
      <c r="A105" s="69">
        <v>40547</v>
      </c>
      <c r="B105" s="70">
        <v>153.19</v>
      </c>
      <c r="C105" s="70">
        <v>256</v>
      </c>
    </row>
    <row r="106" spans="1:3" x14ac:dyDescent="0.25">
      <c r="A106" s="69">
        <v>40554</v>
      </c>
      <c r="B106" s="70">
        <v>152.62</v>
      </c>
      <c r="C106" s="70">
        <v>256</v>
      </c>
    </row>
    <row r="107" spans="1:3" x14ac:dyDescent="0.25">
      <c r="A107" s="69">
        <v>40561</v>
      </c>
      <c r="B107" s="70">
        <v>154.79</v>
      </c>
      <c r="C107" s="70">
        <v>256</v>
      </c>
    </row>
    <row r="108" spans="1:3" x14ac:dyDescent="0.25">
      <c r="A108" s="69">
        <v>40568</v>
      </c>
      <c r="B108" s="70">
        <v>158.1</v>
      </c>
      <c r="C108" s="70">
        <v>255</v>
      </c>
    </row>
    <row r="109" spans="1:3" x14ac:dyDescent="0.25">
      <c r="A109" s="69">
        <v>40575</v>
      </c>
      <c r="B109" s="70">
        <v>158.46</v>
      </c>
      <c r="C109" s="70">
        <v>260</v>
      </c>
    </row>
    <row r="110" spans="1:3" x14ac:dyDescent="0.25">
      <c r="A110" s="69">
        <v>40582</v>
      </c>
      <c r="B110" s="70">
        <v>157.78</v>
      </c>
      <c r="C110" s="70">
        <v>271</v>
      </c>
    </row>
    <row r="111" spans="1:3" x14ac:dyDescent="0.25">
      <c r="A111" s="69">
        <v>40589</v>
      </c>
      <c r="B111" s="70">
        <v>158.34</v>
      </c>
      <c r="C111" s="70">
        <v>271</v>
      </c>
    </row>
    <row r="112" spans="1:3" x14ac:dyDescent="0.25">
      <c r="A112" s="69">
        <v>40596</v>
      </c>
      <c r="B112" s="70">
        <v>159.05000000000001</v>
      </c>
      <c r="C112" s="70">
        <v>271</v>
      </c>
    </row>
    <row r="113" spans="1:3" x14ac:dyDescent="0.25">
      <c r="A113" s="69">
        <v>40603</v>
      </c>
      <c r="B113" s="70">
        <v>159.86000000000001</v>
      </c>
      <c r="C113" s="70">
        <v>271</v>
      </c>
    </row>
    <row r="114" spans="1:3" x14ac:dyDescent="0.25">
      <c r="A114" s="69">
        <v>40610</v>
      </c>
      <c r="B114" s="70">
        <v>160.34</v>
      </c>
      <c r="C114" s="70">
        <v>271</v>
      </c>
    </row>
    <row r="115" spans="1:3" x14ac:dyDescent="0.25">
      <c r="A115" s="69">
        <v>40617</v>
      </c>
      <c r="B115" s="70">
        <v>160.83000000000001</v>
      </c>
      <c r="C115" s="70">
        <v>267</v>
      </c>
    </row>
    <row r="116" spans="1:3" x14ac:dyDescent="0.25">
      <c r="A116" s="69">
        <v>40624</v>
      </c>
      <c r="B116" s="70">
        <v>161.15</v>
      </c>
      <c r="C116" s="70">
        <v>267</v>
      </c>
    </row>
    <row r="117" spans="1:3" x14ac:dyDescent="0.25">
      <c r="A117" s="69">
        <v>40631</v>
      </c>
      <c r="B117" s="70">
        <v>161.36000000000001</v>
      </c>
      <c r="C117" s="70">
        <v>256</v>
      </c>
    </row>
    <row r="118" spans="1:3" x14ac:dyDescent="0.25">
      <c r="A118" s="69">
        <v>40638</v>
      </c>
      <c r="B118" s="70">
        <v>161.58000000000001</v>
      </c>
      <c r="C118" s="70">
        <v>250</v>
      </c>
    </row>
    <row r="119" spans="1:3" x14ac:dyDescent="0.25">
      <c r="A119" s="69">
        <v>40645</v>
      </c>
      <c r="B119" s="70">
        <v>161.91999999999999</v>
      </c>
      <c r="C119" s="70">
        <v>250</v>
      </c>
    </row>
    <row r="120" spans="1:3" x14ac:dyDescent="0.25">
      <c r="A120" s="69">
        <v>40652</v>
      </c>
      <c r="B120" s="70">
        <v>162.59</v>
      </c>
      <c r="C120" s="70">
        <v>250</v>
      </c>
    </row>
    <row r="121" spans="1:3" x14ac:dyDescent="0.25">
      <c r="A121" s="69">
        <v>40659</v>
      </c>
      <c r="B121" s="70">
        <v>163.69999999999999</v>
      </c>
      <c r="C121" s="70">
        <v>250</v>
      </c>
    </row>
    <row r="122" spans="1:3" x14ac:dyDescent="0.25">
      <c r="A122" s="69">
        <v>40666</v>
      </c>
      <c r="B122" s="70">
        <v>164.25</v>
      </c>
      <c r="C122" s="70">
        <v>250</v>
      </c>
    </row>
    <row r="123" spans="1:3" x14ac:dyDescent="0.25">
      <c r="A123" s="69">
        <v>40673</v>
      </c>
      <c r="B123" s="70">
        <v>164.01</v>
      </c>
      <c r="C123" s="70">
        <v>250</v>
      </c>
    </row>
    <row r="124" spans="1:3" x14ac:dyDescent="0.25">
      <c r="A124" s="69">
        <v>40680</v>
      </c>
      <c r="B124" s="70">
        <v>163.12</v>
      </c>
      <c r="C124" s="70">
        <v>250</v>
      </c>
    </row>
    <row r="125" spans="1:3" x14ac:dyDescent="0.25">
      <c r="A125" s="69">
        <v>40687</v>
      </c>
      <c r="B125" s="70">
        <v>163.77000000000001</v>
      </c>
      <c r="C125" s="70">
        <v>221</v>
      </c>
    </row>
    <row r="126" spans="1:3" x14ac:dyDescent="0.25">
      <c r="A126" s="69">
        <v>40694</v>
      </c>
      <c r="B126" s="70">
        <v>164.3</v>
      </c>
      <c r="C126" s="70">
        <v>227</v>
      </c>
    </row>
    <row r="127" spans="1:3" x14ac:dyDescent="0.25">
      <c r="A127" s="69">
        <v>40701</v>
      </c>
      <c r="B127" s="70">
        <v>165.34</v>
      </c>
      <c r="C127" s="70">
        <v>227</v>
      </c>
    </row>
    <row r="128" spans="1:3" x14ac:dyDescent="0.25">
      <c r="A128" s="69">
        <v>40708</v>
      </c>
      <c r="B128" s="70">
        <v>165.59</v>
      </c>
      <c r="C128" s="70">
        <v>220</v>
      </c>
    </row>
    <row r="129" spans="1:3" x14ac:dyDescent="0.25">
      <c r="A129" s="69">
        <v>40715</v>
      </c>
      <c r="B129" s="70">
        <v>164.78</v>
      </c>
      <c r="C129" s="70">
        <v>220</v>
      </c>
    </row>
    <row r="130" spans="1:3" x14ac:dyDescent="0.25">
      <c r="A130" s="69">
        <v>40722</v>
      </c>
      <c r="B130" s="70">
        <v>164.82</v>
      </c>
      <c r="C130" s="70">
        <v>220</v>
      </c>
    </row>
    <row r="131" spans="1:3" x14ac:dyDescent="0.25">
      <c r="A131" s="69">
        <v>40729</v>
      </c>
      <c r="B131" s="70">
        <v>165.29</v>
      </c>
      <c r="C131" s="70">
        <v>220</v>
      </c>
    </row>
    <row r="132" spans="1:3" x14ac:dyDescent="0.25">
      <c r="A132" s="69">
        <v>40736</v>
      </c>
      <c r="B132" s="70">
        <v>164.91</v>
      </c>
      <c r="C132" s="70">
        <v>219</v>
      </c>
    </row>
    <row r="133" spans="1:3" x14ac:dyDescent="0.25">
      <c r="A133" s="69">
        <v>40743</v>
      </c>
      <c r="B133" s="70">
        <v>165.34</v>
      </c>
      <c r="C133" s="70">
        <v>221</v>
      </c>
    </row>
    <row r="134" spans="1:3" x14ac:dyDescent="0.25">
      <c r="A134" s="69">
        <v>40750</v>
      </c>
      <c r="B134" s="70">
        <v>165.34</v>
      </c>
      <c r="C134" s="70">
        <v>225</v>
      </c>
    </row>
    <row r="135" spans="1:3" x14ac:dyDescent="0.25">
      <c r="A135" s="69">
        <v>40757</v>
      </c>
      <c r="B135" s="70">
        <v>164.84</v>
      </c>
      <c r="C135" s="70">
        <v>225</v>
      </c>
    </row>
    <row r="136" spans="1:3" x14ac:dyDescent="0.25">
      <c r="A136" s="69">
        <v>40764</v>
      </c>
      <c r="B136" s="70">
        <v>164.17</v>
      </c>
      <c r="C136" s="70">
        <v>238</v>
      </c>
    </row>
    <row r="137" spans="1:3" x14ac:dyDescent="0.25">
      <c r="A137" s="69">
        <v>40771</v>
      </c>
      <c r="B137" s="70">
        <v>163.66</v>
      </c>
      <c r="C137" s="70">
        <v>245</v>
      </c>
    </row>
    <row r="138" spans="1:3" x14ac:dyDescent="0.25">
      <c r="A138" s="69">
        <v>40778</v>
      </c>
      <c r="B138" s="70">
        <v>163.26</v>
      </c>
      <c r="C138" s="70">
        <v>245</v>
      </c>
    </row>
    <row r="139" spans="1:3" x14ac:dyDescent="0.25">
      <c r="A139" s="69">
        <v>40785</v>
      </c>
      <c r="B139" s="70">
        <v>163.80000000000001</v>
      </c>
      <c r="C139" s="70">
        <v>230</v>
      </c>
    </row>
    <row r="140" spans="1:3" x14ac:dyDescent="0.25">
      <c r="A140" s="69">
        <v>40792</v>
      </c>
      <c r="B140" s="70">
        <v>162.75</v>
      </c>
      <c r="C140" s="70">
        <v>230</v>
      </c>
    </row>
    <row r="141" spans="1:3" x14ac:dyDescent="0.25">
      <c r="A141" s="69">
        <v>40799</v>
      </c>
      <c r="B141" s="70">
        <v>160.84</v>
      </c>
      <c r="C141" s="70">
        <v>230</v>
      </c>
    </row>
    <row r="142" spans="1:3" x14ac:dyDescent="0.25">
      <c r="A142" s="69">
        <v>40806</v>
      </c>
      <c r="B142" s="70">
        <v>159.87</v>
      </c>
      <c r="C142" s="70">
        <v>230</v>
      </c>
    </row>
    <row r="143" spans="1:3" x14ac:dyDescent="0.25">
      <c r="A143" s="69">
        <v>40813</v>
      </c>
      <c r="B143" s="70">
        <v>159.06</v>
      </c>
      <c r="C143" s="70">
        <v>243</v>
      </c>
    </row>
    <row r="144" spans="1:3" x14ac:dyDescent="0.25">
      <c r="A144" s="69">
        <v>40820</v>
      </c>
      <c r="B144" s="70">
        <v>158.69999999999999</v>
      </c>
      <c r="C144" s="70">
        <v>243</v>
      </c>
    </row>
    <row r="145" spans="1:3" x14ac:dyDescent="0.25">
      <c r="A145" s="69">
        <v>40827</v>
      </c>
      <c r="B145" s="70">
        <v>158.05000000000001</v>
      </c>
      <c r="C145" s="70">
        <v>243.5</v>
      </c>
    </row>
    <row r="146" spans="1:3" x14ac:dyDescent="0.25">
      <c r="A146" s="69">
        <v>40834</v>
      </c>
      <c r="B146" s="70">
        <v>158.79</v>
      </c>
      <c r="C146" s="70">
        <v>243</v>
      </c>
    </row>
    <row r="147" spans="1:3" x14ac:dyDescent="0.25">
      <c r="A147" s="69">
        <v>40841</v>
      </c>
      <c r="B147" s="70">
        <v>158.88</v>
      </c>
      <c r="C147" s="70">
        <v>243</v>
      </c>
    </row>
    <row r="148" spans="1:3" x14ac:dyDescent="0.25">
      <c r="A148" s="69">
        <v>40848</v>
      </c>
      <c r="B148" s="70">
        <v>158.63999999999999</v>
      </c>
      <c r="C148" s="70">
        <v>243</v>
      </c>
    </row>
    <row r="149" spans="1:3" x14ac:dyDescent="0.25">
      <c r="A149" s="69">
        <v>40855</v>
      </c>
      <c r="B149" s="70">
        <v>157.76</v>
      </c>
      <c r="C149" s="70">
        <v>251</v>
      </c>
    </row>
    <row r="150" spans="1:3" x14ac:dyDescent="0.25">
      <c r="A150" s="69">
        <v>40862</v>
      </c>
      <c r="B150" s="70">
        <v>158.26</v>
      </c>
      <c r="C150" s="70">
        <v>251</v>
      </c>
    </row>
    <row r="151" spans="1:3" x14ac:dyDescent="0.25">
      <c r="A151" s="69">
        <v>40869</v>
      </c>
      <c r="B151" s="70">
        <v>158.65</v>
      </c>
      <c r="C151" s="70">
        <v>260</v>
      </c>
    </row>
    <row r="152" spans="1:3" x14ac:dyDescent="0.25">
      <c r="A152" s="69">
        <v>40876</v>
      </c>
      <c r="B152" s="70">
        <v>159.21</v>
      </c>
      <c r="C152" s="70">
        <v>260</v>
      </c>
    </row>
    <row r="153" spans="1:3" x14ac:dyDescent="0.25">
      <c r="A153" s="69">
        <v>40883</v>
      </c>
      <c r="B153" s="70">
        <v>159.15</v>
      </c>
      <c r="C153" s="70">
        <v>267</v>
      </c>
    </row>
    <row r="154" spans="1:3" x14ac:dyDescent="0.25">
      <c r="A154" s="69">
        <v>40890</v>
      </c>
      <c r="B154" s="70">
        <v>158.52000000000001</v>
      </c>
      <c r="C154" s="70">
        <v>265</v>
      </c>
    </row>
    <row r="155" spans="1:3" x14ac:dyDescent="0.25">
      <c r="A155" s="69">
        <v>40897</v>
      </c>
      <c r="B155" s="70">
        <v>158.81</v>
      </c>
      <c r="C155" s="70">
        <v>259</v>
      </c>
    </row>
    <row r="156" spans="1:3" x14ac:dyDescent="0.25">
      <c r="A156" s="69">
        <v>40904</v>
      </c>
      <c r="B156" s="70">
        <v>159.65</v>
      </c>
      <c r="C156" s="70">
        <v>259</v>
      </c>
    </row>
    <row r="157" spans="1:3" x14ac:dyDescent="0.25">
      <c r="A157" s="69">
        <v>40911</v>
      </c>
      <c r="B157" s="70">
        <v>158.71</v>
      </c>
      <c r="C157" s="70">
        <v>259</v>
      </c>
    </row>
    <row r="158" spans="1:3" x14ac:dyDescent="0.25">
      <c r="A158" s="69">
        <v>40918</v>
      </c>
      <c r="B158" s="70">
        <v>157.94</v>
      </c>
      <c r="C158" s="70">
        <v>259</v>
      </c>
    </row>
    <row r="159" spans="1:3" x14ac:dyDescent="0.25">
      <c r="A159" s="69">
        <v>40925</v>
      </c>
      <c r="B159" s="70">
        <v>158.6</v>
      </c>
      <c r="C159" s="70">
        <v>252</v>
      </c>
    </row>
    <row r="160" spans="1:3" x14ac:dyDescent="0.25">
      <c r="A160" s="69">
        <v>40932</v>
      </c>
      <c r="B160" s="70">
        <v>159.78</v>
      </c>
      <c r="C160" s="70">
        <v>252</v>
      </c>
    </row>
    <row r="161" spans="1:3" x14ac:dyDescent="0.25">
      <c r="A161" s="69">
        <v>40939</v>
      </c>
      <c r="B161" s="70">
        <v>161.15</v>
      </c>
      <c r="C161" s="70">
        <v>246</v>
      </c>
    </row>
    <row r="162" spans="1:3" x14ac:dyDescent="0.25">
      <c r="A162" s="69">
        <v>40946</v>
      </c>
      <c r="B162" s="70">
        <v>161.27000000000001</v>
      </c>
      <c r="C162" s="70">
        <v>248</v>
      </c>
    </row>
    <row r="163" spans="1:3" x14ac:dyDescent="0.25">
      <c r="A163" s="69">
        <v>40953</v>
      </c>
      <c r="B163" s="70">
        <v>161.51</v>
      </c>
      <c r="C163" s="70">
        <v>242</v>
      </c>
    </row>
    <row r="164" spans="1:3" x14ac:dyDescent="0.25">
      <c r="A164" s="69">
        <v>40960</v>
      </c>
      <c r="B164" s="70">
        <v>161.91</v>
      </c>
      <c r="C164" s="70">
        <v>236</v>
      </c>
    </row>
    <row r="165" spans="1:3" x14ac:dyDescent="0.25">
      <c r="A165" s="69">
        <v>40967</v>
      </c>
      <c r="B165" s="70">
        <v>165.54</v>
      </c>
      <c r="C165" s="70">
        <v>237</v>
      </c>
    </row>
    <row r="166" spans="1:3" x14ac:dyDescent="0.25">
      <c r="A166" s="69">
        <v>40974</v>
      </c>
      <c r="B166" s="70">
        <v>166.22</v>
      </c>
      <c r="C166" s="70">
        <v>237</v>
      </c>
    </row>
    <row r="167" spans="1:3" x14ac:dyDescent="0.25">
      <c r="A167" s="69">
        <v>40981</v>
      </c>
      <c r="B167" s="70">
        <v>165.2</v>
      </c>
      <c r="C167" s="70">
        <v>237</v>
      </c>
    </row>
    <row r="168" spans="1:3" x14ac:dyDescent="0.25">
      <c r="A168" s="69">
        <v>40988</v>
      </c>
      <c r="B168" s="70">
        <v>165.98</v>
      </c>
      <c r="C168" s="70">
        <v>252</v>
      </c>
    </row>
    <row r="169" spans="1:3" x14ac:dyDescent="0.25">
      <c r="A169" s="69">
        <v>40995</v>
      </c>
      <c r="B169" s="70">
        <v>166.88</v>
      </c>
      <c r="C169" s="70">
        <v>252</v>
      </c>
    </row>
    <row r="170" spans="1:3" x14ac:dyDescent="0.25">
      <c r="A170" s="69">
        <v>41002</v>
      </c>
      <c r="B170" s="70">
        <v>168.31</v>
      </c>
      <c r="C170" s="70">
        <v>252</v>
      </c>
    </row>
    <row r="171" spans="1:3" x14ac:dyDescent="0.25">
      <c r="A171" s="69">
        <v>41009</v>
      </c>
      <c r="B171" s="70">
        <v>167.27</v>
      </c>
      <c r="C171" s="70">
        <v>252</v>
      </c>
    </row>
    <row r="172" spans="1:3" x14ac:dyDescent="0.25">
      <c r="A172" s="69">
        <v>41016</v>
      </c>
      <c r="B172" s="70">
        <v>166.51</v>
      </c>
      <c r="C172" s="70">
        <v>252</v>
      </c>
    </row>
    <row r="173" spans="1:3" x14ac:dyDescent="0.25">
      <c r="A173" s="69">
        <v>41023</v>
      </c>
      <c r="B173" s="70">
        <v>166.07</v>
      </c>
      <c r="C173" s="70">
        <v>252</v>
      </c>
    </row>
    <row r="174" spans="1:3" x14ac:dyDescent="0.25">
      <c r="A174" s="69">
        <v>41030</v>
      </c>
      <c r="B174" s="70">
        <v>165.96</v>
      </c>
      <c r="C174" s="70" t="e">
        <v>#N/A</v>
      </c>
    </row>
    <row r="175" spans="1:3" x14ac:dyDescent="0.25">
      <c r="A175" s="69">
        <v>41037</v>
      </c>
      <c r="B175" s="70">
        <v>163</v>
      </c>
      <c r="C175" s="70">
        <v>252</v>
      </c>
    </row>
    <row r="176" spans="1:3" x14ac:dyDescent="0.25">
      <c r="A176" s="69">
        <v>41044</v>
      </c>
      <c r="B176" s="70">
        <v>162.21</v>
      </c>
      <c r="C176" s="70">
        <v>252</v>
      </c>
    </row>
    <row r="177" spans="1:3" x14ac:dyDescent="0.25">
      <c r="A177" s="69">
        <v>41051</v>
      </c>
      <c r="B177" s="70">
        <v>161.94999999999999</v>
      </c>
      <c r="C177" s="70">
        <v>250</v>
      </c>
    </row>
    <row r="178" spans="1:3" x14ac:dyDescent="0.25">
      <c r="A178" s="69">
        <v>41058</v>
      </c>
      <c r="B178" s="70">
        <v>161.91</v>
      </c>
      <c r="C178" s="70">
        <v>250</v>
      </c>
    </row>
    <row r="179" spans="1:3" x14ac:dyDescent="0.25">
      <c r="A179" s="69">
        <v>41065</v>
      </c>
      <c r="B179" s="70">
        <v>161.27000000000001</v>
      </c>
      <c r="C179" s="70">
        <v>250</v>
      </c>
    </row>
    <row r="180" spans="1:3" x14ac:dyDescent="0.25">
      <c r="A180" s="69">
        <v>41072</v>
      </c>
      <c r="B180" s="70">
        <v>161.33000000000001</v>
      </c>
      <c r="C180" s="70">
        <v>250</v>
      </c>
    </row>
    <row r="181" spans="1:3" x14ac:dyDescent="0.25">
      <c r="A181" s="69">
        <v>41079</v>
      </c>
      <c r="B181" s="70">
        <v>159.37</v>
      </c>
      <c r="C181" s="70">
        <v>250</v>
      </c>
    </row>
    <row r="182" spans="1:3" x14ac:dyDescent="0.25">
      <c r="A182" s="69">
        <v>41086</v>
      </c>
      <c r="B182" s="70">
        <v>157.69</v>
      </c>
      <c r="C182" s="70">
        <v>255</v>
      </c>
    </row>
    <row r="183" spans="1:3" x14ac:dyDescent="0.25">
      <c r="A183" s="69">
        <v>41093</v>
      </c>
      <c r="B183" s="70">
        <v>157.53</v>
      </c>
      <c r="C183" s="70">
        <v>247</v>
      </c>
    </row>
    <row r="184" spans="1:3" x14ac:dyDescent="0.25">
      <c r="A184" s="69">
        <v>41100</v>
      </c>
      <c r="B184" s="70">
        <v>157.84</v>
      </c>
      <c r="C184" s="70">
        <v>247</v>
      </c>
    </row>
    <row r="185" spans="1:3" x14ac:dyDescent="0.25">
      <c r="A185" s="69">
        <v>41107</v>
      </c>
      <c r="B185" s="70">
        <v>156.62</v>
      </c>
      <c r="C185" s="70">
        <v>247</v>
      </c>
    </row>
    <row r="186" spans="1:3" x14ac:dyDescent="0.25">
      <c r="A186" s="69">
        <v>41114</v>
      </c>
      <c r="B186" s="70">
        <v>152.21</v>
      </c>
      <c r="C186" s="70">
        <v>247</v>
      </c>
    </row>
    <row r="187" spans="1:3" x14ac:dyDescent="0.25">
      <c r="A187" s="69">
        <v>41121</v>
      </c>
      <c r="B187" s="70">
        <v>149.65</v>
      </c>
      <c r="C187" s="70">
        <v>247</v>
      </c>
    </row>
    <row r="188" spans="1:3" x14ac:dyDescent="0.25">
      <c r="A188" s="69">
        <v>41128</v>
      </c>
      <c r="B188" s="70">
        <v>147.71</v>
      </c>
      <c r="C188" s="70">
        <v>247</v>
      </c>
    </row>
    <row r="189" spans="1:3" x14ac:dyDescent="0.25">
      <c r="A189" s="69">
        <v>41135</v>
      </c>
      <c r="B189" s="70">
        <v>146.99</v>
      </c>
      <c r="C189" s="70">
        <v>247</v>
      </c>
    </row>
    <row r="190" spans="1:3" x14ac:dyDescent="0.25">
      <c r="A190" s="69">
        <v>41142</v>
      </c>
      <c r="B190" s="70">
        <v>147.26</v>
      </c>
      <c r="C190" s="70">
        <v>247</v>
      </c>
    </row>
    <row r="191" spans="1:3" x14ac:dyDescent="0.25">
      <c r="A191" s="69">
        <v>41149</v>
      </c>
      <c r="B191" s="70">
        <v>149.96</v>
      </c>
      <c r="C191" s="70">
        <v>247</v>
      </c>
    </row>
    <row r="192" spans="1:3" x14ac:dyDescent="0.25">
      <c r="A192" s="69">
        <v>41156</v>
      </c>
      <c r="B192" s="70">
        <v>153.15</v>
      </c>
      <c r="C192" s="70">
        <v>247</v>
      </c>
    </row>
    <row r="193" spans="1:3" x14ac:dyDescent="0.25">
      <c r="A193" s="69">
        <v>41163</v>
      </c>
      <c r="B193" s="70">
        <v>155.29</v>
      </c>
      <c r="C193" s="70">
        <v>247</v>
      </c>
    </row>
    <row r="194" spans="1:3" x14ac:dyDescent="0.25">
      <c r="A194" s="69">
        <v>41170</v>
      </c>
      <c r="B194" s="70">
        <v>157.81</v>
      </c>
      <c r="C194" s="70">
        <v>247</v>
      </c>
    </row>
    <row r="195" spans="1:3" x14ac:dyDescent="0.25">
      <c r="A195" s="69">
        <v>41177</v>
      </c>
      <c r="B195" s="70">
        <v>159.65</v>
      </c>
      <c r="C195" s="70">
        <v>247</v>
      </c>
    </row>
    <row r="196" spans="1:3" x14ac:dyDescent="0.25">
      <c r="A196" s="69">
        <v>41184</v>
      </c>
      <c r="B196" s="70">
        <v>159.51</v>
      </c>
      <c r="C196" s="70">
        <v>247</v>
      </c>
    </row>
    <row r="197" spans="1:3" x14ac:dyDescent="0.25">
      <c r="A197" s="69">
        <v>41191</v>
      </c>
      <c r="B197" s="70">
        <v>158.16</v>
      </c>
      <c r="C197" s="70">
        <v>247</v>
      </c>
    </row>
    <row r="198" spans="1:3" x14ac:dyDescent="0.25">
      <c r="A198" s="69">
        <v>41198</v>
      </c>
      <c r="B198" s="70">
        <v>158.63999999999999</v>
      </c>
      <c r="C198" s="70">
        <v>247</v>
      </c>
    </row>
    <row r="199" spans="1:3" x14ac:dyDescent="0.25">
      <c r="A199" s="69">
        <v>41205</v>
      </c>
      <c r="B199" s="70">
        <v>161.27000000000001</v>
      </c>
      <c r="C199" s="70">
        <v>247</v>
      </c>
    </row>
    <row r="200" spans="1:3" x14ac:dyDescent="0.25">
      <c r="A200" s="69">
        <v>41212</v>
      </c>
      <c r="B200" s="70">
        <v>163.94</v>
      </c>
      <c r="C200" s="70">
        <v>247</v>
      </c>
    </row>
    <row r="201" spans="1:3" x14ac:dyDescent="0.25">
      <c r="A201" s="69">
        <v>41219</v>
      </c>
      <c r="B201" s="70">
        <v>162.97999999999999</v>
      </c>
      <c r="C201" s="70">
        <v>247</v>
      </c>
    </row>
    <row r="202" spans="1:3" x14ac:dyDescent="0.25">
      <c r="A202" s="69">
        <v>41226</v>
      </c>
      <c r="B202" s="70">
        <v>163.13</v>
      </c>
      <c r="C202" s="70">
        <v>247</v>
      </c>
    </row>
    <row r="203" spans="1:3" x14ac:dyDescent="0.25">
      <c r="A203" s="69">
        <v>41233</v>
      </c>
      <c r="B203" s="70">
        <v>163.05000000000001</v>
      </c>
      <c r="C203" s="70">
        <v>247</v>
      </c>
    </row>
    <row r="204" spans="1:3" x14ac:dyDescent="0.25">
      <c r="A204" s="69">
        <v>41240</v>
      </c>
      <c r="B204" s="70">
        <v>162.33000000000001</v>
      </c>
      <c r="C204" s="70">
        <v>247</v>
      </c>
    </row>
    <row r="205" spans="1:3" x14ac:dyDescent="0.25">
      <c r="A205" s="69">
        <v>41247</v>
      </c>
      <c r="B205" s="70">
        <v>162.91</v>
      </c>
      <c r="C205" s="70">
        <v>247</v>
      </c>
    </row>
    <row r="206" spans="1:3" x14ac:dyDescent="0.25">
      <c r="A206" s="69">
        <v>41254</v>
      </c>
      <c r="B206" s="70">
        <v>163.19999999999999</v>
      </c>
      <c r="C206" s="70">
        <v>247</v>
      </c>
    </row>
    <row r="207" spans="1:3" x14ac:dyDescent="0.25">
      <c r="A207" s="69">
        <v>41261</v>
      </c>
      <c r="B207" s="70">
        <v>165.38</v>
      </c>
      <c r="C207" s="70">
        <v>247</v>
      </c>
    </row>
    <row r="208" spans="1:3" x14ac:dyDescent="0.25">
      <c r="A208" s="69">
        <v>41268</v>
      </c>
      <c r="B208" s="70">
        <v>166.06</v>
      </c>
      <c r="C208" s="70" t="e">
        <v>#N/A</v>
      </c>
    </row>
    <row r="209" spans="1:3" x14ac:dyDescent="0.25">
      <c r="A209" s="69">
        <v>41275</v>
      </c>
      <c r="B209" s="70">
        <v>169.05</v>
      </c>
      <c r="C209" s="70" t="e">
        <v>#N/A</v>
      </c>
    </row>
    <row r="210" spans="1:3" x14ac:dyDescent="0.25">
      <c r="A210" s="69">
        <v>41282</v>
      </c>
      <c r="B210" s="70">
        <v>168.34</v>
      </c>
      <c r="C210" s="70">
        <v>247</v>
      </c>
    </row>
    <row r="211" spans="1:3" x14ac:dyDescent="0.25">
      <c r="A211" s="69">
        <v>41289</v>
      </c>
      <c r="B211" s="70">
        <v>169.87</v>
      </c>
      <c r="C211" s="70">
        <v>247</v>
      </c>
    </row>
    <row r="212" spans="1:3" x14ac:dyDescent="0.25">
      <c r="A212" s="69">
        <v>41296</v>
      </c>
      <c r="B212" s="70">
        <v>171.03</v>
      </c>
      <c r="C212" s="70">
        <v>247</v>
      </c>
    </row>
    <row r="213" spans="1:3" x14ac:dyDescent="0.25">
      <c r="A213" s="69">
        <v>41303</v>
      </c>
      <c r="B213" s="70">
        <v>172.07</v>
      </c>
      <c r="C213" s="70">
        <v>247</v>
      </c>
    </row>
    <row r="214" spans="1:3" x14ac:dyDescent="0.25">
      <c r="A214" s="69">
        <v>41310</v>
      </c>
      <c r="B214" s="70">
        <v>171.86</v>
      </c>
      <c r="C214" s="70">
        <v>247</v>
      </c>
    </row>
    <row r="215" spans="1:3" x14ac:dyDescent="0.25">
      <c r="A215" s="69">
        <v>41317</v>
      </c>
      <c r="B215" s="70">
        <v>171.5</v>
      </c>
      <c r="C215" s="70">
        <v>247</v>
      </c>
    </row>
    <row r="216" spans="1:3" x14ac:dyDescent="0.25">
      <c r="A216" s="69">
        <v>41324</v>
      </c>
      <c r="B216" s="70">
        <v>171.82</v>
      </c>
      <c r="C216" s="70">
        <v>247</v>
      </c>
    </row>
    <row r="217" spans="1:3" x14ac:dyDescent="0.25">
      <c r="A217" s="69">
        <v>41331</v>
      </c>
      <c r="B217" s="70">
        <v>168.61</v>
      </c>
      <c r="C217" s="70">
        <v>247</v>
      </c>
    </row>
    <row r="218" spans="1:3" x14ac:dyDescent="0.25">
      <c r="A218" s="69">
        <v>41338</v>
      </c>
      <c r="B218" s="70">
        <v>162.94999999999999</v>
      </c>
      <c r="C218" s="70">
        <v>247</v>
      </c>
    </row>
    <row r="219" spans="1:3" x14ac:dyDescent="0.25">
      <c r="A219" s="69">
        <v>41345</v>
      </c>
      <c r="B219" s="70">
        <v>163.63</v>
      </c>
      <c r="C219" s="70">
        <v>247</v>
      </c>
    </row>
    <row r="220" spans="1:3" x14ac:dyDescent="0.25">
      <c r="A220" s="69">
        <v>41352</v>
      </c>
      <c r="B220" s="70">
        <v>163.03</v>
      </c>
      <c r="C220" s="70">
        <v>230</v>
      </c>
    </row>
    <row r="221" spans="1:3" x14ac:dyDescent="0.25">
      <c r="A221" s="69">
        <v>41359</v>
      </c>
      <c r="B221" s="70">
        <v>160.57</v>
      </c>
      <c r="C221" s="70">
        <v>230</v>
      </c>
    </row>
    <row r="222" spans="1:3" x14ac:dyDescent="0.25">
      <c r="A222" s="69">
        <v>41366</v>
      </c>
      <c r="B222" s="70">
        <v>158.51</v>
      </c>
      <c r="C222" s="70">
        <v>230</v>
      </c>
    </row>
    <row r="223" spans="1:3" x14ac:dyDescent="0.25">
      <c r="A223" s="69">
        <v>41373</v>
      </c>
      <c r="B223" s="70">
        <v>156.21</v>
      </c>
      <c r="C223" s="70">
        <v>230</v>
      </c>
    </row>
    <row r="224" spans="1:3" x14ac:dyDescent="0.25">
      <c r="A224" s="69">
        <v>41380</v>
      </c>
      <c r="B224" s="70">
        <v>154.87</v>
      </c>
      <c r="C224" s="70">
        <v>230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J13" sqref="J13"/>
    </sheetView>
  </sheetViews>
  <sheetFormatPr defaultRowHeight="15" x14ac:dyDescent="0.25"/>
  <cols>
    <col min="1" max="1" width="9.5703125" bestFit="1" customWidth="1"/>
    <col min="2" max="2" width="28.85546875" bestFit="1" customWidth="1"/>
    <col min="5" max="5" width="18.140625" bestFit="1" customWidth="1"/>
  </cols>
  <sheetData>
    <row r="1" spans="1:5" x14ac:dyDescent="0.25">
      <c r="B1" s="14" t="s">
        <v>84</v>
      </c>
      <c r="C1" s="14" t="s">
        <v>85</v>
      </c>
    </row>
    <row r="2" spans="1:5" x14ac:dyDescent="0.25">
      <c r="A2" s="63">
        <v>40686</v>
      </c>
      <c r="B2" s="61">
        <v>13367000000</v>
      </c>
      <c r="C2" s="62">
        <v>218.89</v>
      </c>
    </row>
    <row r="3" spans="1:5" x14ac:dyDescent="0.25">
      <c r="A3" s="64">
        <v>40722</v>
      </c>
      <c r="B3" s="61">
        <v>14933240000</v>
      </c>
      <c r="C3" s="62">
        <v>216.33</v>
      </c>
    </row>
    <row r="4" spans="1:5" x14ac:dyDescent="0.25">
      <c r="A4" s="64">
        <v>40982</v>
      </c>
      <c r="B4" s="61">
        <v>4900000000</v>
      </c>
      <c r="C4" s="62">
        <v>235</v>
      </c>
      <c r="E4" s="65"/>
    </row>
    <row r="5" spans="1:5" x14ac:dyDescent="0.25">
      <c r="A5" s="64">
        <v>41016</v>
      </c>
      <c r="B5" s="61">
        <v>9100000000</v>
      </c>
      <c r="C5" s="62">
        <v>239</v>
      </c>
      <c r="E5" s="65"/>
    </row>
    <row r="6" spans="1:5" x14ac:dyDescent="0.25">
      <c r="A6" s="64">
        <v>41051</v>
      </c>
      <c r="B6" s="61">
        <v>7500000000</v>
      </c>
      <c r="C6" s="62">
        <v>246</v>
      </c>
    </row>
    <row r="7" spans="1:5" x14ac:dyDescent="0.25">
      <c r="A7" s="64">
        <v>41116</v>
      </c>
      <c r="B7" s="61">
        <v>3800000000</v>
      </c>
      <c r="C7" s="62">
        <v>236</v>
      </c>
    </row>
    <row r="8" spans="1:5" x14ac:dyDescent="0.25">
      <c r="A8" s="64">
        <v>41157</v>
      </c>
      <c r="B8" s="61">
        <v>4900000000</v>
      </c>
      <c r="C8" s="62">
        <v>235</v>
      </c>
    </row>
    <row r="9" spans="1:5" x14ac:dyDescent="0.25">
      <c r="A9" s="64">
        <v>41192</v>
      </c>
      <c r="B9" s="61">
        <v>4700000000</v>
      </c>
      <c r="C9" s="62">
        <v>236</v>
      </c>
    </row>
    <row r="10" spans="1:5" x14ac:dyDescent="0.25">
      <c r="A10" s="64">
        <v>41233</v>
      </c>
      <c r="B10" s="61">
        <v>6800000000</v>
      </c>
      <c r="C10" s="62">
        <v>233</v>
      </c>
    </row>
    <row r="11" spans="1:5" x14ac:dyDescent="0.25">
      <c r="A11" s="64">
        <v>41264</v>
      </c>
      <c r="B11" s="61">
        <v>5700000000</v>
      </c>
      <c r="C11" s="62">
        <v>231</v>
      </c>
    </row>
    <row r="12" spans="1:5" x14ac:dyDescent="0.25">
      <c r="A12" s="64">
        <v>41317</v>
      </c>
      <c r="B12" s="61">
        <v>8200000000</v>
      </c>
      <c r="C12" s="61">
        <v>226</v>
      </c>
    </row>
    <row r="13" spans="1:5" x14ac:dyDescent="0.25">
      <c r="A13" s="64">
        <v>41355</v>
      </c>
      <c r="B13" s="61">
        <v>6000000000</v>
      </c>
      <c r="C13" s="61">
        <v>210</v>
      </c>
    </row>
    <row r="14" spans="1:5" x14ac:dyDescent="0.25">
      <c r="B14" s="65">
        <f>SUM(B2:B13)</f>
        <v>89900240000</v>
      </c>
    </row>
    <row r="16" spans="1:5" x14ac:dyDescent="0.25">
      <c r="B16" s="66">
        <v>367000000000</v>
      </c>
      <c r="C16" s="67">
        <f>B16/B14</f>
        <v>4.0823027836188199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 workbookViewId="0">
      <selection activeCell="L18" sqref="L18"/>
    </sheetView>
  </sheetViews>
  <sheetFormatPr defaultRowHeight="15" x14ac:dyDescent="0.25"/>
  <cols>
    <col min="1" max="1" width="15" customWidth="1"/>
    <col min="5" max="5" width="10.140625" bestFit="1" customWidth="1"/>
    <col min="6" max="6" width="9.28515625" bestFit="1" customWidth="1"/>
    <col min="7" max="7" width="10.140625" bestFit="1" customWidth="1"/>
  </cols>
  <sheetData>
    <row r="1" spans="1:3" ht="23.25" x14ac:dyDescent="0.35">
      <c r="A1" s="119" t="s">
        <v>167</v>
      </c>
    </row>
    <row r="2" spans="1:3" ht="15.75" x14ac:dyDescent="0.25">
      <c r="A2" s="120" t="s">
        <v>168</v>
      </c>
    </row>
    <row r="3" spans="1:3" x14ac:dyDescent="0.25">
      <c r="A3" s="121" t="s">
        <v>169</v>
      </c>
      <c r="B3" s="166">
        <v>41452.624688190568</v>
      </c>
      <c r="C3" s="166"/>
    </row>
    <row r="4" spans="1:3" x14ac:dyDescent="0.25">
      <c r="A4" s="121" t="s">
        <v>170</v>
      </c>
      <c r="B4" s="122" t="s">
        <v>171</v>
      </c>
    </row>
    <row r="5" spans="1:3" x14ac:dyDescent="0.25">
      <c r="A5" s="121" t="s">
        <v>172</v>
      </c>
      <c r="B5" t="s">
        <v>173</v>
      </c>
    </row>
    <row r="6" spans="1:3" x14ac:dyDescent="0.25">
      <c r="A6" s="121" t="s">
        <v>174</v>
      </c>
      <c r="B6" t="s">
        <v>175</v>
      </c>
    </row>
    <row r="7" spans="1:3" x14ac:dyDescent="0.25">
      <c r="A7" s="121" t="s">
        <v>176</v>
      </c>
      <c r="B7" s="122" t="s">
        <v>177</v>
      </c>
    </row>
    <row r="8" spans="1:3" x14ac:dyDescent="0.25">
      <c r="A8" s="121" t="s">
        <v>178</v>
      </c>
      <c r="B8" t="s">
        <v>179</v>
      </c>
    </row>
    <row r="12" spans="1:3" x14ac:dyDescent="0.25">
      <c r="A12" s="123" t="s">
        <v>180</v>
      </c>
      <c r="B12" s="123" t="s">
        <v>167</v>
      </c>
    </row>
    <row r="13" spans="1:3" x14ac:dyDescent="0.25">
      <c r="A13" s="124">
        <v>39278</v>
      </c>
      <c r="B13">
        <v>7524015</v>
      </c>
    </row>
    <row r="14" spans="1:3" x14ac:dyDescent="0.25">
      <c r="A14" s="124">
        <v>39309</v>
      </c>
      <c r="B14">
        <v>7854164</v>
      </c>
    </row>
    <row r="15" spans="1:3" x14ac:dyDescent="0.25">
      <c r="A15" s="124">
        <v>39340</v>
      </c>
      <c r="B15">
        <v>8638277</v>
      </c>
    </row>
    <row r="16" spans="1:3" x14ac:dyDescent="0.25">
      <c r="A16" s="124">
        <v>39370</v>
      </c>
      <c r="B16">
        <v>8737681</v>
      </c>
    </row>
    <row r="17" spans="1:6" x14ac:dyDescent="0.25">
      <c r="A17" s="124">
        <v>39401</v>
      </c>
      <c r="B17">
        <v>9112564</v>
      </c>
      <c r="E17">
        <v>2008</v>
      </c>
      <c r="F17">
        <v>2012</v>
      </c>
    </row>
    <row r="18" spans="1:6" x14ac:dyDescent="0.25">
      <c r="A18" s="124">
        <v>39431</v>
      </c>
      <c r="B18">
        <v>9700241</v>
      </c>
      <c r="D18" t="s">
        <v>181</v>
      </c>
      <c r="E18" s="5">
        <f>B27</f>
        <v>14896283</v>
      </c>
      <c r="F18" s="5">
        <f>B78</f>
        <v>2961748</v>
      </c>
    </row>
    <row r="19" spans="1:6" x14ac:dyDescent="0.25">
      <c r="A19" s="124">
        <v>39462</v>
      </c>
      <c r="B19">
        <v>9797143</v>
      </c>
      <c r="D19" t="s">
        <v>20</v>
      </c>
      <c r="E19" s="5">
        <v>1480346</v>
      </c>
      <c r="F19" s="5">
        <v>1708197</v>
      </c>
    </row>
    <row r="20" spans="1:6" x14ac:dyDescent="0.25">
      <c r="A20" s="124">
        <v>39493</v>
      </c>
      <c r="B20">
        <v>10058059</v>
      </c>
      <c r="D20" t="s">
        <v>127</v>
      </c>
      <c r="E20" s="96">
        <f>E18/E19</f>
        <v>10.062703584162081</v>
      </c>
      <c r="F20" s="96">
        <f>F18/F19</f>
        <v>1.7338445155915858</v>
      </c>
    </row>
    <row r="21" spans="1:6" x14ac:dyDescent="0.25">
      <c r="A21" s="124">
        <v>39522</v>
      </c>
      <c r="B21">
        <v>11966505</v>
      </c>
    </row>
    <row r="22" spans="1:6" x14ac:dyDescent="0.25">
      <c r="A22" s="124">
        <v>39553</v>
      </c>
      <c r="B22">
        <v>11717084</v>
      </c>
    </row>
    <row r="23" spans="1:6" x14ac:dyDescent="0.25">
      <c r="A23" s="124">
        <v>39583</v>
      </c>
      <c r="B23">
        <v>11893499</v>
      </c>
    </row>
    <row r="24" spans="1:6" x14ac:dyDescent="0.25">
      <c r="A24" s="124">
        <v>39614</v>
      </c>
      <c r="B24">
        <v>12456027</v>
      </c>
    </row>
    <row r="25" spans="1:6" x14ac:dyDescent="0.25">
      <c r="A25" s="124">
        <v>39644</v>
      </c>
      <c r="B25">
        <v>12626749</v>
      </c>
    </row>
    <row r="26" spans="1:6" x14ac:dyDescent="0.25">
      <c r="A26" s="124">
        <v>39675</v>
      </c>
      <c r="B26">
        <v>12652165</v>
      </c>
    </row>
    <row r="27" spans="1:6" x14ac:dyDescent="0.25">
      <c r="A27" s="124">
        <v>39706</v>
      </c>
      <c r="B27">
        <v>14896283</v>
      </c>
    </row>
    <row r="28" spans="1:6" x14ac:dyDescent="0.25">
      <c r="A28" s="124">
        <v>39736</v>
      </c>
      <c r="B28">
        <v>4227443</v>
      </c>
    </row>
    <row r="29" spans="1:6" x14ac:dyDescent="0.25">
      <c r="A29" s="124">
        <v>39767</v>
      </c>
      <c r="B29">
        <v>4375952</v>
      </c>
    </row>
    <row r="30" spans="1:6" x14ac:dyDescent="0.25">
      <c r="A30" s="124">
        <v>39797</v>
      </c>
      <c r="B30">
        <v>4185871</v>
      </c>
    </row>
    <row r="31" spans="1:6" x14ac:dyDescent="0.25">
      <c r="A31" s="124">
        <v>39828</v>
      </c>
      <c r="B31">
        <v>3869430</v>
      </c>
    </row>
    <row r="32" spans="1:6" x14ac:dyDescent="0.25">
      <c r="A32" s="124">
        <v>39859</v>
      </c>
      <c r="B32">
        <v>3898189</v>
      </c>
    </row>
    <row r="33" spans="1:2" x14ac:dyDescent="0.25">
      <c r="A33" s="124">
        <v>39887</v>
      </c>
      <c r="B33">
        <v>2951636</v>
      </c>
    </row>
    <row r="34" spans="1:2" x14ac:dyDescent="0.25">
      <c r="A34" s="124">
        <v>39918</v>
      </c>
      <c r="B34">
        <v>3050635</v>
      </c>
    </row>
    <row r="35" spans="1:2" x14ac:dyDescent="0.25">
      <c r="A35" s="124">
        <v>39948</v>
      </c>
      <c r="B35">
        <v>3044385</v>
      </c>
    </row>
    <row r="36" spans="1:2" x14ac:dyDescent="0.25">
      <c r="A36" s="124">
        <v>39979</v>
      </c>
      <c r="B36">
        <v>3194548</v>
      </c>
    </row>
    <row r="37" spans="1:2" x14ac:dyDescent="0.25">
      <c r="A37" s="124">
        <v>40009</v>
      </c>
      <c r="B37">
        <v>3154350</v>
      </c>
    </row>
    <row r="38" spans="1:2" x14ac:dyDescent="0.25">
      <c r="A38" s="124">
        <v>40040</v>
      </c>
      <c r="B38">
        <v>3150725</v>
      </c>
    </row>
    <row r="39" spans="1:2" x14ac:dyDescent="0.25">
      <c r="A39" s="124">
        <v>40071</v>
      </c>
      <c r="B39">
        <v>3095554</v>
      </c>
    </row>
    <row r="40" spans="1:2" x14ac:dyDescent="0.25">
      <c r="A40" s="124">
        <v>40101</v>
      </c>
      <c r="B40">
        <v>3098853</v>
      </c>
    </row>
    <row r="41" spans="1:2" x14ac:dyDescent="0.25">
      <c r="A41" s="124">
        <v>40132</v>
      </c>
      <c r="B41">
        <v>3051699</v>
      </c>
    </row>
    <row r="42" spans="1:2" x14ac:dyDescent="0.25">
      <c r="A42" s="124">
        <v>40162</v>
      </c>
      <c r="B42">
        <v>2958205</v>
      </c>
    </row>
    <row r="43" spans="1:2" x14ac:dyDescent="0.25">
      <c r="A43" s="124">
        <v>40193</v>
      </c>
      <c r="B43">
        <v>3058096</v>
      </c>
    </row>
    <row r="44" spans="1:2" x14ac:dyDescent="0.25">
      <c r="A44" s="124">
        <v>40224</v>
      </c>
      <c r="B44">
        <v>3019262</v>
      </c>
    </row>
    <row r="45" spans="1:2" x14ac:dyDescent="0.25">
      <c r="A45" s="124">
        <v>40252</v>
      </c>
      <c r="B45">
        <v>3011263</v>
      </c>
    </row>
    <row r="46" spans="1:2" x14ac:dyDescent="0.25">
      <c r="A46" s="124">
        <v>40283</v>
      </c>
      <c r="B46">
        <v>2999878</v>
      </c>
    </row>
    <row r="47" spans="1:2" x14ac:dyDescent="0.25">
      <c r="A47" s="124">
        <v>40313</v>
      </c>
      <c r="B47">
        <v>2963565</v>
      </c>
    </row>
    <row r="48" spans="1:2" x14ac:dyDescent="0.25">
      <c r="A48" s="124">
        <v>40344</v>
      </c>
      <c r="B48">
        <v>2941635</v>
      </c>
    </row>
    <row r="49" spans="1:2" x14ac:dyDescent="0.25">
      <c r="A49" s="124">
        <v>40374</v>
      </c>
      <c r="B49">
        <v>2952124</v>
      </c>
    </row>
    <row r="50" spans="1:2" x14ac:dyDescent="0.25">
      <c r="A50" s="124">
        <v>40405</v>
      </c>
      <c r="B50">
        <v>2912496</v>
      </c>
    </row>
    <row r="51" spans="1:2" x14ac:dyDescent="0.25">
      <c r="A51" s="124">
        <v>40436</v>
      </c>
      <c r="B51">
        <v>2869684</v>
      </c>
    </row>
    <row r="52" spans="1:2" x14ac:dyDescent="0.25">
      <c r="A52" s="124">
        <v>40466</v>
      </c>
      <c r="B52">
        <v>2839140</v>
      </c>
    </row>
    <row r="53" spans="1:2" x14ac:dyDescent="0.25">
      <c r="A53" s="124">
        <v>40497</v>
      </c>
      <c r="B53">
        <v>2878589</v>
      </c>
    </row>
    <row r="54" spans="1:2" x14ac:dyDescent="0.25">
      <c r="A54" s="124">
        <v>40527</v>
      </c>
      <c r="B54">
        <v>2765413</v>
      </c>
    </row>
    <row r="55" spans="1:2" x14ac:dyDescent="0.25">
      <c r="A55" s="124">
        <v>40558</v>
      </c>
      <c r="B55">
        <v>2768073</v>
      </c>
    </row>
    <row r="56" spans="1:2" x14ac:dyDescent="0.25">
      <c r="A56" s="124">
        <v>40589</v>
      </c>
      <c r="B56">
        <v>2773136</v>
      </c>
    </row>
    <row r="57" spans="1:2" x14ac:dyDescent="0.25">
      <c r="A57" s="124">
        <v>40617</v>
      </c>
      <c r="B57">
        <v>2779939</v>
      </c>
    </row>
    <row r="58" spans="1:2" x14ac:dyDescent="0.25">
      <c r="A58" s="124">
        <v>40648</v>
      </c>
      <c r="B58">
        <v>2757398</v>
      </c>
    </row>
    <row r="59" spans="1:2" x14ac:dyDescent="0.25">
      <c r="A59" s="124">
        <v>40678</v>
      </c>
      <c r="B59">
        <v>2760467</v>
      </c>
    </row>
    <row r="60" spans="1:2" x14ac:dyDescent="0.25">
      <c r="A60" s="124">
        <v>40709</v>
      </c>
      <c r="B60">
        <v>2815147</v>
      </c>
    </row>
    <row r="61" spans="1:2" x14ac:dyDescent="0.25">
      <c r="A61" s="124">
        <v>40739</v>
      </c>
      <c r="B61">
        <v>2853186</v>
      </c>
    </row>
    <row r="62" spans="1:2" x14ac:dyDescent="0.25">
      <c r="A62" s="124">
        <v>40770</v>
      </c>
      <c r="B62">
        <v>2855407</v>
      </c>
    </row>
    <row r="63" spans="1:2" x14ac:dyDescent="0.25">
      <c r="A63" s="124">
        <v>40801</v>
      </c>
      <c r="B63">
        <v>2852952</v>
      </c>
    </row>
    <row r="64" spans="1:2" x14ac:dyDescent="0.25">
      <c r="A64" s="124">
        <v>40831</v>
      </c>
      <c r="B64">
        <v>2878053</v>
      </c>
    </row>
    <row r="65" spans="1:2" x14ac:dyDescent="0.25">
      <c r="A65" s="124">
        <v>40862</v>
      </c>
      <c r="B65">
        <v>2857465</v>
      </c>
    </row>
    <row r="66" spans="1:2" x14ac:dyDescent="0.25">
      <c r="A66" s="124">
        <v>40892</v>
      </c>
      <c r="B66">
        <v>2937813</v>
      </c>
    </row>
    <row r="67" spans="1:2" x14ac:dyDescent="0.25">
      <c r="A67" s="124">
        <v>40923</v>
      </c>
      <c r="B67">
        <v>3018245</v>
      </c>
    </row>
    <row r="68" spans="1:2" x14ac:dyDescent="0.25">
      <c r="A68" s="124">
        <v>40954</v>
      </c>
      <c r="B68">
        <v>3018274</v>
      </c>
    </row>
    <row r="69" spans="1:2" x14ac:dyDescent="0.25">
      <c r="A69" s="124">
        <v>40983</v>
      </c>
      <c r="B69">
        <v>3013042</v>
      </c>
    </row>
    <row r="70" spans="1:2" x14ac:dyDescent="0.25">
      <c r="A70" s="124">
        <v>41014</v>
      </c>
      <c r="B70">
        <v>3007222</v>
      </c>
    </row>
    <row r="71" spans="1:2" x14ac:dyDescent="0.25">
      <c r="A71" s="124">
        <v>41044</v>
      </c>
      <c r="B71">
        <v>2990034</v>
      </c>
    </row>
    <row r="72" spans="1:2" x14ac:dyDescent="0.25">
      <c r="A72" s="124">
        <v>41075</v>
      </c>
      <c r="B72">
        <v>2887501</v>
      </c>
    </row>
    <row r="73" spans="1:2" x14ac:dyDescent="0.25">
      <c r="A73" s="124">
        <v>41105</v>
      </c>
      <c r="B73">
        <v>2864563</v>
      </c>
    </row>
    <row r="74" spans="1:2" x14ac:dyDescent="0.25">
      <c r="A74" s="124">
        <v>41136</v>
      </c>
      <c r="B74">
        <v>2903404</v>
      </c>
    </row>
    <row r="75" spans="1:2" x14ac:dyDescent="0.25">
      <c r="A75" s="124">
        <v>41167</v>
      </c>
      <c r="B75">
        <v>2899074</v>
      </c>
    </row>
    <row r="76" spans="1:2" x14ac:dyDescent="0.25">
      <c r="A76" s="124">
        <v>41197</v>
      </c>
      <c r="B76">
        <v>2910489</v>
      </c>
    </row>
    <row r="77" spans="1:2" x14ac:dyDescent="0.25">
      <c r="A77" s="124">
        <v>41228</v>
      </c>
      <c r="B77">
        <v>2933746</v>
      </c>
    </row>
    <row r="78" spans="1:2" x14ac:dyDescent="0.25">
      <c r="A78" s="124">
        <v>41258</v>
      </c>
      <c r="B78">
        <v>2961748</v>
      </c>
    </row>
    <row r="79" spans="1:2" x14ac:dyDescent="0.25">
      <c r="A79" s="124">
        <v>41289</v>
      </c>
      <c r="B79">
        <v>2928742</v>
      </c>
    </row>
    <row r="80" spans="1:2" x14ac:dyDescent="0.25">
      <c r="A80" s="124">
        <v>41320</v>
      </c>
      <c r="B80">
        <v>2930902</v>
      </c>
    </row>
    <row r="81" spans="1:2" x14ac:dyDescent="0.25">
      <c r="A81" s="124">
        <v>41348</v>
      </c>
      <c r="B81">
        <v>2941651</v>
      </c>
    </row>
    <row r="82" spans="1:2" x14ac:dyDescent="0.25">
      <c r="A82" s="124">
        <v>41379</v>
      </c>
      <c r="B82">
        <v>2916298</v>
      </c>
    </row>
    <row r="83" spans="1:2" x14ac:dyDescent="0.25">
      <c r="A83" s="124">
        <v>41409</v>
      </c>
      <c r="B83">
        <v>2987617</v>
      </c>
    </row>
  </sheetData>
  <mergeCells count="1">
    <mergeCell ref="B3:C3"/>
  </mergeCells>
  <hyperlinks>
    <hyperlink ref="B4" r:id="rId1" location="!display=line&amp;ds=23d6!2kd6=1"/>
    <hyperlink ref="B7" r:id="rId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85" zoomScaleNormal="85" workbookViewId="0">
      <selection activeCell="N14" sqref="N14"/>
    </sheetView>
  </sheetViews>
  <sheetFormatPr defaultRowHeight="15" x14ac:dyDescent="0.25"/>
  <cols>
    <col min="2" max="2" width="15.7109375" customWidth="1"/>
    <col min="3" max="4" width="12.7109375" customWidth="1"/>
    <col min="5" max="5" width="14" customWidth="1"/>
    <col min="6" max="6" width="12.7109375" customWidth="1"/>
    <col min="12" max="12" width="14.5703125" customWidth="1"/>
  </cols>
  <sheetData>
    <row r="1" spans="1:12" ht="30" x14ac:dyDescent="0.25">
      <c r="B1" s="56" t="s">
        <v>82</v>
      </c>
      <c r="C1" s="56" t="s">
        <v>83</v>
      </c>
      <c r="D1" s="56" t="s">
        <v>81</v>
      </c>
      <c r="E1" s="56" t="s">
        <v>80</v>
      </c>
      <c r="F1" s="56" t="s">
        <v>79</v>
      </c>
      <c r="G1" s="56" t="s">
        <v>74</v>
      </c>
      <c r="H1" s="56" t="s">
        <v>75</v>
      </c>
      <c r="I1" s="56" t="s">
        <v>76</v>
      </c>
      <c r="J1" s="56" t="s">
        <v>77</v>
      </c>
      <c r="K1" s="56" t="s">
        <v>78</v>
      </c>
    </row>
    <row r="2" spans="1:12" x14ac:dyDescent="0.25">
      <c r="A2">
        <v>1997</v>
      </c>
      <c r="B2" s="57">
        <v>12</v>
      </c>
      <c r="C2" s="57">
        <v>21</v>
      </c>
      <c r="D2" s="57">
        <v>14</v>
      </c>
      <c r="E2" s="57">
        <v>28</v>
      </c>
      <c r="F2" s="57">
        <v>39</v>
      </c>
    </row>
    <row r="3" spans="1:12" x14ac:dyDescent="0.25">
      <c r="A3">
        <v>1998</v>
      </c>
      <c r="B3" s="57">
        <v>8</v>
      </c>
      <c r="C3" s="57">
        <v>18</v>
      </c>
      <c r="D3" s="57">
        <v>9</v>
      </c>
      <c r="E3" s="57">
        <v>18</v>
      </c>
      <c r="F3" s="57">
        <v>41</v>
      </c>
    </row>
    <row r="4" spans="1:12" x14ac:dyDescent="0.25">
      <c r="A4">
        <v>1999</v>
      </c>
      <c r="B4" s="57">
        <v>4</v>
      </c>
      <c r="C4" s="57">
        <v>13</v>
      </c>
      <c r="D4" s="57">
        <v>8</v>
      </c>
      <c r="E4" s="57">
        <v>17</v>
      </c>
      <c r="F4" s="57">
        <v>35</v>
      </c>
    </row>
    <row r="5" spans="1:12" x14ac:dyDescent="0.25">
      <c r="A5">
        <v>2000</v>
      </c>
      <c r="B5">
        <v>13</v>
      </c>
      <c r="C5">
        <v>10</v>
      </c>
      <c r="D5">
        <v>10</v>
      </c>
      <c r="E5">
        <v>10</v>
      </c>
      <c r="F5">
        <v>13</v>
      </c>
    </row>
    <row r="6" spans="1:12" x14ac:dyDescent="0.25">
      <c r="A6">
        <v>2001</v>
      </c>
      <c r="B6">
        <v>10</v>
      </c>
      <c r="C6">
        <v>10</v>
      </c>
      <c r="D6">
        <v>6</v>
      </c>
      <c r="E6">
        <v>11</v>
      </c>
      <c r="F6">
        <v>19</v>
      </c>
    </row>
    <row r="7" spans="1:12" x14ac:dyDescent="0.25">
      <c r="A7">
        <v>2002</v>
      </c>
      <c r="B7">
        <v>13</v>
      </c>
      <c r="C7">
        <v>11</v>
      </c>
      <c r="D7">
        <v>10</v>
      </c>
      <c r="E7">
        <v>13</v>
      </c>
      <c r="F7">
        <v>14</v>
      </c>
    </row>
    <row r="8" spans="1:12" x14ac:dyDescent="0.25">
      <c r="A8">
        <v>2003</v>
      </c>
      <c r="B8">
        <v>10</v>
      </c>
      <c r="C8">
        <v>8</v>
      </c>
      <c r="D8" s="58">
        <v>8</v>
      </c>
      <c r="E8" s="58">
        <v>9</v>
      </c>
      <c r="F8" s="58">
        <v>18</v>
      </c>
    </row>
    <row r="9" spans="1:12" x14ac:dyDescent="0.25">
      <c r="A9">
        <v>2004</v>
      </c>
      <c r="B9">
        <v>8</v>
      </c>
      <c r="C9">
        <v>5</v>
      </c>
      <c r="D9" s="58">
        <v>4</v>
      </c>
      <c r="E9" s="58">
        <v>7</v>
      </c>
      <c r="F9" s="58">
        <v>14</v>
      </c>
    </row>
    <row r="10" spans="1:12" x14ac:dyDescent="0.25">
      <c r="A10">
        <v>2005</v>
      </c>
      <c r="B10">
        <v>11</v>
      </c>
      <c r="C10">
        <v>4</v>
      </c>
      <c r="D10">
        <v>2</v>
      </c>
      <c r="E10">
        <v>6</v>
      </c>
      <c r="F10">
        <v>16</v>
      </c>
    </row>
    <row r="11" spans="1:12" x14ac:dyDescent="0.25">
      <c r="A11">
        <v>2006</v>
      </c>
      <c r="B11">
        <v>10</v>
      </c>
      <c r="C11">
        <v>4</v>
      </c>
      <c r="D11">
        <v>2</v>
      </c>
      <c r="E11">
        <v>4</v>
      </c>
      <c r="F11">
        <v>6</v>
      </c>
    </row>
    <row r="12" spans="1:12" x14ac:dyDescent="0.25">
      <c r="A12">
        <v>2007</v>
      </c>
      <c r="B12">
        <v>8</v>
      </c>
      <c r="C12">
        <v>7</v>
      </c>
      <c r="D12">
        <v>2</v>
      </c>
      <c r="E12">
        <v>12</v>
      </c>
      <c r="F12">
        <v>11</v>
      </c>
      <c r="G12">
        <v>8</v>
      </c>
      <c r="H12">
        <v>7</v>
      </c>
      <c r="I12">
        <v>2</v>
      </c>
      <c r="J12">
        <v>12</v>
      </c>
      <c r="K12">
        <v>11</v>
      </c>
    </row>
    <row r="13" spans="1:12" x14ac:dyDescent="0.25">
      <c r="A13">
        <v>2008</v>
      </c>
      <c r="G13" s="59">
        <f>2/3*B12+1/3*B15</f>
        <v>8.3333333333333321</v>
      </c>
      <c r="H13" s="59">
        <f>2/3*C12+1/3*C15</f>
        <v>14.666666666666666</v>
      </c>
      <c r="I13" s="59">
        <f>2/3*D12+1/3*D15</f>
        <v>12.333333333333334</v>
      </c>
      <c r="J13" s="59">
        <f>2/3*E12+1/3*E15</f>
        <v>24</v>
      </c>
      <c r="K13" s="59">
        <f>2/3*F12+1/3*F15</f>
        <v>24.333333333333332</v>
      </c>
      <c r="L13" s="168" t="s">
        <v>281</v>
      </c>
    </row>
    <row r="14" spans="1:12" x14ac:dyDescent="0.25">
      <c r="A14">
        <v>2009</v>
      </c>
      <c r="G14" s="59">
        <f>2/3*B15+1/3*B12</f>
        <v>8.6666666666666661</v>
      </c>
      <c r="H14" s="59">
        <f>2/3*C15+1/3*C12</f>
        <v>22.333333333333332</v>
      </c>
      <c r="I14" s="59">
        <f>2/3*D15+1/3*D12</f>
        <v>22.666666666666668</v>
      </c>
      <c r="J14" s="59">
        <f>2/3*E15+1/3*E12</f>
        <v>36</v>
      </c>
      <c r="K14" s="59">
        <f>2/3*F15+1/3*F12</f>
        <v>37.666666666666664</v>
      </c>
      <c r="L14" s="168"/>
    </row>
    <row r="15" spans="1:12" x14ac:dyDescent="0.25">
      <c r="A15">
        <v>2010</v>
      </c>
      <c r="B15">
        <v>9</v>
      </c>
      <c r="C15">
        <v>30</v>
      </c>
      <c r="D15">
        <v>33</v>
      </c>
      <c r="E15">
        <v>48</v>
      </c>
      <c r="F15">
        <v>51</v>
      </c>
      <c r="G15">
        <v>9</v>
      </c>
      <c r="H15">
        <v>30</v>
      </c>
      <c r="I15">
        <v>33</v>
      </c>
      <c r="J15">
        <v>48</v>
      </c>
      <c r="K15">
        <v>51</v>
      </c>
    </row>
    <row r="16" spans="1:12" x14ac:dyDescent="0.25">
      <c r="A16">
        <v>2011</v>
      </c>
      <c r="B16">
        <v>9</v>
      </c>
      <c r="C16">
        <v>31</v>
      </c>
      <c r="D16">
        <v>34</v>
      </c>
      <c r="E16">
        <v>40</v>
      </c>
      <c r="F16">
        <v>52</v>
      </c>
    </row>
    <row r="17" spans="1:6" x14ac:dyDescent="0.25">
      <c r="A17">
        <v>2012</v>
      </c>
      <c r="B17">
        <v>10</v>
      </c>
      <c r="C17">
        <v>26</v>
      </c>
      <c r="D17">
        <v>31</v>
      </c>
      <c r="E17">
        <v>38</v>
      </c>
      <c r="F17">
        <v>44</v>
      </c>
    </row>
    <row r="18" spans="1:6" x14ac:dyDescent="0.25">
      <c r="A18">
        <v>2013</v>
      </c>
      <c r="B18">
        <v>14</v>
      </c>
      <c r="C18">
        <v>29</v>
      </c>
      <c r="D18">
        <v>36</v>
      </c>
      <c r="E18">
        <v>35</v>
      </c>
      <c r="F18">
        <v>45</v>
      </c>
    </row>
  </sheetData>
  <mergeCells count="1">
    <mergeCell ref="L13:L1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workbookViewId="0">
      <selection activeCell="K12" sqref="K12"/>
    </sheetView>
  </sheetViews>
  <sheetFormatPr defaultRowHeight="15" x14ac:dyDescent="0.25"/>
  <cols>
    <col min="2" max="2" width="17.5703125" customWidth="1"/>
    <col min="3" max="3" width="15.28515625" customWidth="1"/>
  </cols>
  <sheetData>
    <row r="1" spans="1:3" x14ac:dyDescent="0.25">
      <c r="A1" s="10"/>
      <c r="B1" s="12" t="s">
        <v>22</v>
      </c>
      <c r="C1" s="12" t="s">
        <v>21</v>
      </c>
    </row>
    <row r="2" spans="1:3" x14ac:dyDescent="0.25">
      <c r="A2" s="11">
        <v>2000</v>
      </c>
      <c r="B2" s="13">
        <v>1.7000000000000001E-2</v>
      </c>
      <c r="C2" s="13">
        <v>3.6000000000000004E-2</v>
      </c>
    </row>
    <row r="3" spans="1:3" x14ac:dyDescent="0.25">
      <c r="A3" s="11">
        <v>2001</v>
      </c>
      <c r="B3" s="13">
        <v>-6.9999999999999993E-3</v>
      </c>
      <c r="C3" s="13">
        <v>9.0000000000000011E-3</v>
      </c>
    </row>
    <row r="4" spans="1:3" x14ac:dyDescent="0.25">
      <c r="A4" s="11">
        <v>2002</v>
      </c>
      <c r="B4" s="13">
        <v>-2.6000000000000002E-2</v>
      </c>
      <c r="C4" s="13">
        <v>-1.3999999999999999E-2</v>
      </c>
    </row>
    <row r="5" spans="1:3" x14ac:dyDescent="0.25">
      <c r="A5" s="11">
        <v>2003</v>
      </c>
      <c r="B5" s="13">
        <v>-2.7999999999999997E-2</v>
      </c>
      <c r="C5" s="13">
        <v>-1.3999999999999999E-2</v>
      </c>
    </row>
    <row r="6" spans="1:3" x14ac:dyDescent="0.25">
      <c r="A6" s="11">
        <v>2004</v>
      </c>
      <c r="B6" s="13">
        <v>0</v>
      </c>
      <c r="C6" s="13">
        <v>1.3999999999999999E-2</v>
      </c>
    </row>
    <row r="7" spans="1:3" x14ac:dyDescent="0.25">
      <c r="A7" s="11">
        <v>2005</v>
      </c>
      <c r="B7" s="13">
        <v>4.9000000000000002E-2</v>
      </c>
      <c r="C7" s="13">
        <v>6.0999999999999999E-2</v>
      </c>
    </row>
    <row r="8" spans="1:3" x14ac:dyDescent="0.25">
      <c r="A8" s="11">
        <v>2006</v>
      </c>
      <c r="B8" s="13">
        <v>6.3E-2</v>
      </c>
      <c r="C8" s="13">
        <v>6.7000000000000004E-2</v>
      </c>
    </row>
    <row r="9" spans="1:3" x14ac:dyDescent="0.25">
      <c r="A9" s="11">
        <v>2007</v>
      </c>
      <c r="B9" s="13">
        <v>5.4000000000000006E-2</v>
      </c>
      <c r="C9" s="13">
        <v>5.7000000000000002E-2</v>
      </c>
    </row>
    <row r="10" spans="1:3" x14ac:dyDescent="0.25">
      <c r="A10" s="11">
        <v>2008</v>
      </c>
      <c r="B10" s="13">
        <v>-0.13500000000000001</v>
      </c>
      <c r="C10" s="13">
        <v>-5.0000000000000001E-3</v>
      </c>
    </row>
    <row r="11" spans="1:3" x14ac:dyDescent="0.25">
      <c r="A11" s="11">
        <v>2009</v>
      </c>
      <c r="B11" s="13">
        <v>-9.9000000000000005E-2</v>
      </c>
      <c r="C11" s="13">
        <v>-6.3E-2</v>
      </c>
    </row>
    <row r="12" spans="1:3" x14ac:dyDescent="0.25">
      <c r="A12" s="11">
        <v>2010</v>
      </c>
      <c r="B12" s="13">
        <v>-0.10099999999999999</v>
      </c>
      <c r="C12" s="13">
        <v>-2.7000000000000003E-2</v>
      </c>
    </row>
    <row r="13" spans="1:3" x14ac:dyDescent="0.25">
      <c r="A13" s="11">
        <v>2011</v>
      </c>
      <c r="B13" s="13">
        <v>-5.5999999999999994E-2</v>
      </c>
      <c r="C13" s="13">
        <v>-8.0000000000000002E-3</v>
      </c>
    </row>
    <row r="14" spans="1:3" x14ac:dyDescent="0.25">
      <c r="A14" s="11">
        <v>2012</v>
      </c>
      <c r="B14" s="13">
        <v>-3.4000000000000002E-2</v>
      </c>
      <c r="C14" s="13">
        <v>1.2E-2</v>
      </c>
    </row>
    <row r="15" spans="1:3" x14ac:dyDescent="0.25">
      <c r="A15" s="11">
        <v>2013</v>
      </c>
      <c r="B15" s="13">
        <v>-1.2E-2</v>
      </c>
      <c r="C15" s="13">
        <v>2.6000000000000002E-2</v>
      </c>
    </row>
    <row r="16" spans="1:3" x14ac:dyDescent="0.25">
      <c r="A16" s="11">
        <v>2014</v>
      </c>
      <c r="B16" s="13">
        <v>-6.0000000000000001E-3</v>
      </c>
      <c r="C16" s="13">
        <v>3.4000000000000002E-2</v>
      </c>
    </row>
    <row r="17" spans="1:22" x14ac:dyDescent="0.25">
      <c r="A17" s="11">
        <v>2015</v>
      </c>
      <c r="B17" s="13">
        <v>4.0000000000000001E-3</v>
      </c>
      <c r="C17" s="13">
        <v>3.7999999999999999E-2</v>
      </c>
    </row>
    <row r="20" spans="1:22" x14ac:dyDescent="0.25">
      <c r="A20" s="5"/>
      <c r="B20" s="5"/>
      <c r="C20" s="9"/>
      <c r="D20" s="5"/>
      <c r="E20" s="5"/>
      <c r="F20" s="5"/>
      <c r="G20" s="9"/>
    </row>
    <row r="21" spans="1:22" x14ac:dyDescent="0.25">
      <c r="A21" s="5"/>
      <c r="B21" s="5"/>
      <c r="C21" s="9"/>
      <c r="D21" s="5"/>
      <c r="E21" s="5"/>
      <c r="F21" s="5"/>
      <c r="G21" s="9"/>
    </row>
    <row r="22" spans="1:22" x14ac:dyDescent="0.25">
      <c r="A22" s="5"/>
      <c r="B22" s="5"/>
      <c r="C22" s="9"/>
      <c r="D22" s="5"/>
      <c r="E22" s="5"/>
      <c r="F22" s="5"/>
      <c r="G22" s="9"/>
    </row>
    <row r="23" spans="1:22" x14ac:dyDescent="0.25">
      <c r="A23" s="5"/>
      <c r="B23" s="5"/>
      <c r="C23" s="9"/>
      <c r="D23" s="5"/>
      <c r="E23" s="5"/>
      <c r="F23" s="5"/>
      <c r="G23" s="9"/>
    </row>
    <row r="24" spans="1:22" x14ac:dyDescent="0.25">
      <c r="A24" s="5"/>
      <c r="B24" s="5"/>
      <c r="C24" s="9"/>
      <c r="D24" s="5"/>
      <c r="E24" s="5"/>
      <c r="F24" s="5"/>
      <c r="G24" s="9"/>
    </row>
    <row r="25" spans="1:22" x14ac:dyDescent="0.25">
      <c r="A25" s="5"/>
      <c r="B25" s="5"/>
      <c r="C25" s="9"/>
      <c r="D25" s="5"/>
      <c r="E25" s="5"/>
      <c r="F25" s="5"/>
      <c r="G25" s="9"/>
    </row>
    <row r="26" spans="1:22" x14ac:dyDescent="0.25">
      <c r="A26" s="5"/>
      <c r="B26" s="5"/>
      <c r="C26" s="9"/>
      <c r="D26" s="5"/>
      <c r="E26" s="5"/>
      <c r="F26" s="5"/>
      <c r="G26" s="9"/>
    </row>
    <row r="27" spans="1:22" x14ac:dyDescent="0.25">
      <c r="A27" s="5"/>
      <c r="B27" s="5"/>
      <c r="C27" s="9"/>
      <c r="D27" s="5"/>
      <c r="E27" s="5"/>
      <c r="F27" s="5"/>
      <c r="G27" s="9"/>
    </row>
    <row r="28" spans="1:22" x14ac:dyDescent="0.25">
      <c r="A28" s="5"/>
      <c r="B28" s="5"/>
      <c r="C28" s="9"/>
      <c r="D28" s="5"/>
      <c r="E28" s="5"/>
      <c r="F28" s="5"/>
      <c r="G28" s="9"/>
      <c r="H28" s="5"/>
      <c r="I28" s="5"/>
      <c r="J28" s="5"/>
      <c r="K28" s="5"/>
      <c r="L28" s="5"/>
      <c r="M28" s="5"/>
      <c r="N28" s="5"/>
      <c r="O28" s="5"/>
      <c r="P28" s="5"/>
      <c r="Q28" s="5"/>
      <c r="R28" s="5"/>
      <c r="S28" s="5"/>
      <c r="T28" s="5"/>
      <c r="U28" s="5"/>
      <c r="V28" s="5"/>
    </row>
    <row r="29" spans="1:22" x14ac:dyDescent="0.25">
      <c r="A29" s="5"/>
      <c r="B29" s="5"/>
      <c r="C29" s="9"/>
      <c r="D29" s="5"/>
      <c r="E29" s="5"/>
      <c r="F29" s="5"/>
      <c r="G29" s="9"/>
    </row>
    <row r="30" spans="1:22" x14ac:dyDescent="0.25">
      <c r="A30" s="5"/>
      <c r="B30" s="5"/>
      <c r="C30" s="9"/>
      <c r="D30" s="5"/>
      <c r="E30" s="5"/>
      <c r="F30" s="5"/>
      <c r="G30" s="9"/>
    </row>
    <row r="31" spans="1:22" x14ac:dyDescent="0.25">
      <c r="A31" s="5"/>
      <c r="B31" s="5"/>
      <c r="C31" s="9"/>
      <c r="D31" s="5"/>
      <c r="E31" s="5"/>
      <c r="F31" s="5"/>
      <c r="G31" s="9"/>
      <c r="H31" s="5"/>
      <c r="I31" s="5"/>
      <c r="J31" s="5"/>
      <c r="K31" s="5"/>
      <c r="L31" s="5"/>
      <c r="M31" s="5"/>
      <c r="N31" s="5"/>
      <c r="O31" s="5"/>
      <c r="P31" s="5"/>
      <c r="Q31" s="5"/>
      <c r="R31" s="5"/>
      <c r="S31" s="5"/>
      <c r="T31" s="5"/>
      <c r="U31" s="5"/>
      <c r="V31" s="5"/>
    </row>
    <row r="32" spans="1:22" x14ac:dyDescent="0.25">
      <c r="A32" s="5"/>
      <c r="B32" s="5"/>
      <c r="C32" s="9"/>
      <c r="D32" s="5"/>
      <c r="E32" s="5"/>
      <c r="F32" s="5"/>
      <c r="G32" s="9"/>
    </row>
    <row r="33" spans="1:7" x14ac:dyDescent="0.25">
      <c r="A33" s="5"/>
      <c r="B33" s="5"/>
      <c r="C33" s="9"/>
      <c r="D33" s="5"/>
      <c r="E33" s="5"/>
      <c r="F33" s="5"/>
      <c r="G33" s="9"/>
    </row>
    <row r="34" spans="1:7" x14ac:dyDescent="0.25">
      <c r="A34" s="5"/>
      <c r="B34" s="5"/>
      <c r="C34" s="9"/>
      <c r="D34" s="5"/>
      <c r="E34" s="5"/>
      <c r="F34" s="5"/>
      <c r="G34"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10"/>
  <sheetViews>
    <sheetView workbookViewId="0">
      <selection activeCell="C19" sqref="C19"/>
    </sheetView>
  </sheetViews>
  <sheetFormatPr defaultRowHeight="15" x14ac:dyDescent="0.25"/>
  <cols>
    <col min="1" max="2" width="9.140625" style="14"/>
    <col min="3" max="3" width="17.85546875" style="14" bestFit="1" customWidth="1"/>
    <col min="4" max="16384" width="9.140625" style="14"/>
  </cols>
  <sheetData>
    <row r="4" spans="3:5" x14ac:dyDescent="0.25">
      <c r="D4" s="14" t="s">
        <v>276</v>
      </c>
      <c r="E4" s="14" t="s">
        <v>277</v>
      </c>
    </row>
    <row r="5" spans="3:5" x14ac:dyDescent="0.25">
      <c r="C5" s="14" t="s">
        <v>271</v>
      </c>
      <c r="D5" s="24">
        <v>0.191</v>
      </c>
      <c r="E5" s="24">
        <v>5.1999999999999998E-2</v>
      </c>
    </row>
    <row r="6" spans="3:5" x14ac:dyDescent="0.25">
      <c r="C6" s="14" t="s">
        <v>270</v>
      </c>
      <c r="D6" s="24">
        <v>0.16400000000000001</v>
      </c>
      <c r="E6" s="24">
        <v>4.8000000000000001E-2</v>
      </c>
    </row>
    <row r="7" spans="3:5" x14ac:dyDescent="0.25">
      <c r="C7" s="14" t="s">
        <v>273</v>
      </c>
      <c r="D7" s="24">
        <v>0.22</v>
      </c>
      <c r="E7" s="24">
        <v>3.5000000000000003E-2</v>
      </c>
    </row>
    <row r="8" spans="3:5" x14ac:dyDescent="0.25">
      <c r="C8" s="14" t="s">
        <v>272</v>
      </c>
      <c r="D8" s="24">
        <v>0.191</v>
      </c>
      <c r="E8" s="24">
        <v>3.5000000000000003E-2</v>
      </c>
    </row>
    <row r="9" spans="3:5" x14ac:dyDescent="0.25">
      <c r="C9" s="14" t="s">
        <v>275</v>
      </c>
      <c r="D9" s="24">
        <v>0.255</v>
      </c>
      <c r="E9" s="24">
        <v>0</v>
      </c>
    </row>
    <row r="10" spans="3:5" x14ac:dyDescent="0.25">
      <c r="C10" s="14" t="s">
        <v>274</v>
      </c>
      <c r="D10" s="24">
        <v>0.219</v>
      </c>
      <c r="E10" s="2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P16" sqref="P16"/>
    </sheetView>
  </sheetViews>
  <sheetFormatPr defaultRowHeight="15" x14ac:dyDescent="0.25"/>
  <sheetData>
    <row r="1" spans="1:8" x14ac:dyDescent="0.25">
      <c r="A1" s="104" t="s">
        <v>142</v>
      </c>
      <c r="B1" s="104"/>
      <c r="C1" s="104"/>
      <c r="D1" s="104"/>
      <c r="E1" s="104"/>
      <c r="F1" s="104"/>
      <c r="G1" s="104"/>
      <c r="H1" s="104"/>
    </row>
    <row r="2" spans="1:8" x14ac:dyDescent="0.25">
      <c r="A2" s="104" t="s">
        <v>143</v>
      </c>
      <c r="B2" s="104"/>
      <c r="C2" s="104"/>
      <c r="D2" s="104"/>
      <c r="E2" s="104"/>
      <c r="F2" s="104"/>
      <c r="G2" s="104"/>
      <c r="H2" s="104"/>
    </row>
    <row r="3" spans="1:8" x14ac:dyDescent="0.25">
      <c r="A3" s="104" t="s">
        <v>156</v>
      </c>
      <c r="B3" s="104"/>
      <c r="C3" s="104"/>
      <c r="D3" s="104"/>
      <c r="E3" s="104"/>
      <c r="F3" s="104"/>
      <c r="G3" s="104"/>
      <c r="H3" s="104"/>
    </row>
    <row r="4" spans="1:8" x14ac:dyDescent="0.25">
      <c r="A4" s="105" t="s">
        <v>157</v>
      </c>
      <c r="B4" s="104"/>
      <c r="C4" s="104"/>
      <c r="D4" s="104"/>
      <c r="E4" s="104"/>
      <c r="F4" s="104"/>
      <c r="G4" s="104"/>
      <c r="H4" s="104"/>
    </row>
    <row r="5" spans="1:8" x14ac:dyDescent="0.25">
      <c r="A5" s="105" t="s">
        <v>158</v>
      </c>
      <c r="B5" s="105"/>
      <c r="C5" s="105"/>
      <c r="D5" s="105"/>
      <c r="E5" s="105"/>
      <c r="F5" s="105"/>
      <c r="G5" s="105"/>
      <c r="H5" s="105"/>
    </row>
    <row r="6" spans="1:8" x14ac:dyDescent="0.25">
      <c r="A6" s="105" t="s">
        <v>159</v>
      </c>
      <c r="B6" s="113"/>
      <c r="C6" s="113"/>
      <c r="D6" s="113"/>
      <c r="E6" s="113"/>
      <c r="F6" s="113"/>
      <c r="G6" s="113"/>
      <c r="H6" s="113"/>
    </row>
    <row r="7" spans="1:8" x14ac:dyDescent="0.25">
      <c r="A7" s="105" t="s">
        <v>160</v>
      </c>
      <c r="B7" s="113"/>
      <c r="C7" s="113"/>
      <c r="D7" s="113"/>
      <c r="E7" s="113"/>
      <c r="F7" s="113"/>
      <c r="G7" s="113"/>
      <c r="H7" s="113"/>
    </row>
    <row r="8" spans="1:8" x14ac:dyDescent="0.25">
      <c r="A8" s="105" t="s">
        <v>161</v>
      </c>
      <c r="B8" s="113"/>
      <c r="C8" s="113"/>
      <c r="D8" s="113"/>
      <c r="E8" s="113"/>
      <c r="F8" s="113"/>
      <c r="G8" s="113"/>
      <c r="H8" s="113"/>
    </row>
    <row r="9" spans="1:8" x14ac:dyDescent="0.25">
      <c r="A9" s="113"/>
      <c r="B9" s="113"/>
      <c r="C9" s="113"/>
      <c r="D9" s="113"/>
      <c r="E9" s="113"/>
      <c r="F9" s="113"/>
      <c r="G9" s="113"/>
      <c r="H9" s="113"/>
    </row>
    <row r="10" spans="1:8" x14ac:dyDescent="0.25">
      <c r="A10" s="114"/>
      <c r="B10" s="104" t="s">
        <v>162</v>
      </c>
      <c r="C10" s="104" t="s">
        <v>163</v>
      </c>
      <c r="D10" s="114" t="s">
        <v>164</v>
      </c>
      <c r="E10" s="113"/>
      <c r="F10" s="113"/>
      <c r="G10" s="113"/>
      <c r="H10" s="113"/>
    </row>
    <row r="11" spans="1:8" x14ac:dyDescent="0.25">
      <c r="A11" s="104" t="s">
        <v>165</v>
      </c>
      <c r="B11" s="115">
        <v>-238.79</v>
      </c>
      <c r="C11" s="115">
        <v>-135.02000000000001</v>
      </c>
      <c r="D11" s="115">
        <v>-438.25</v>
      </c>
      <c r="E11" s="113"/>
      <c r="F11" s="113"/>
      <c r="G11" s="113"/>
      <c r="H11" s="113"/>
    </row>
    <row r="12" spans="1:8" x14ac:dyDescent="0.25">
      <c r="A12" s="104" t="s">
        <v>166</v>
      </c>
      <c r="B12" s="118">
        <v>-0.13980679156908665</v>
      </c>
      <c r="C12" s="118">
        <v>-7.9051522248243578E-2</v>
      </c>
      <c r="D12" s="118">
        <v>-0.25658665105386419</v>
      </c>
      <c r="E12" s="113"/>
      <c r="F12" s="113"/>
      <c r="G12" s="113"/>
      <c r="H12" s="113"/>
    </row>
    <row r="13" spans="1:8" x14ac:dyDescent="0.25">
      <c r="A13" s="113"/>
      <c r="B13" s="115"/>
      <c r="C13" s="115"/>
      <c r="D13" s="115"/>
      <c r="E13" s="116"/>
      <c r="F13" s="113"/>
      <c r="G13" s="113"/>
      <c r="H13" s="113"/>
    </row>
    <row r="14" spans="1:8" x14ac:dyDescent="0.25">
      <c r="A14" s="113"/>
      <c r="B14" s="116"/>
      <c r="C14" s="116"/>
      <c r="D14" s="116"/>
      <c r="E14" s="116"/>
      <c r="F14" s="113"/>
      <c r="G14" s="113"/>
      <c r="H14" s="113"/>
    </row>
    <row r="15" spans="1:8" x14ac:dyDescent="0.25">
      <c r="A15" s="113"/>
      <c r="B15" s="116"/>
      <c r="C15" s="116"/>
      <c r="D15" s="116"/>
      <c r="E15" s="116"/>
      <c r="F15" s="113"/>
      <c r="G15" s="113"/>
      <c r="H15" s="113"/>
    </row>
    <row r="16" spans="1:8" x14ac:dyDescent="0.25">
      <c r="A16" s="113"/>
      <c r="B16" s="116"/>
      <c r="C16" s="116"/>
      <c r="D16" s="116"/>
      <c r="E16" s="116"/>
      <c r="F16" s="113"/>
      <c r="G16" s="113"/>
      <c r="H16" s="113"/>
    </row>
    <row r="17" spans="1:8" x14ac:dyDescent="0.25">
      <c r="A17" s="113"/>
      <c r="B17" s="113"/>
      <c r="C17" s="113"/>
      <c r="D17" s="113"/>
      <c r="E17" s="116"/>
      <c r="F17" s="113"/>
      <c r="G17" s="113"/>
      <c r="H17" s="113"/>
    </row>
    <row r="18" spans="1:8" x14ac:dyDescent="0.25">
      <c r="A18" s="113"/>
      <c r="B18" s="113"/>
      <c r="C18" s="113"/>
      <c r="D18" s="113"/>
      <c r="E18" s="116"/>
      <c r="F18" s="113"/>
      <c r="G18" s="113"/>
      <c r="H18" s="113"/>
    </row>
    <row r="19" spans="1:8" x14ac:dyDescent="0.25">
      <c r="A19" s="113"/>
      <c r="B19" s="113"/>
      <c r="C19" s="113"/>
      <c r="D19" s="113"/>
      <c r="E19" s="116"/>
      <c r="F19" s="113"/>
      <c r="G19" s="113"/>
      <c r="H19" s="113"/>
    </row>
    <row r="20" spans="1:8" x14ac:dyDescent="0.25">
      <c r="A20" s="113"/>
      <c r="B20" s="116"/>
      <c r="C20" s="116"/>
      <c r="D20" s="116"/>
      <c r="E20" s="116"/>
      <c r="F20" s="113"/>
      <c r="G20" s="113"/>
      <c r="H20" s="113"/>
    </row>
    <row r="21" spans="1:8" x14ac:dyDescent="0.25">
      <c r="A21" s="113"/>
      <c r="B21" s="113"/>
      <c r="C21" s="116"/>
      <c r="D21" s="117"/>
      <c r="E21" s="116"/>
      <c r="F21" s="113"/>
      <c r="G21" s="113"/>
      <c r="H21" s="1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9"/>
  <sheetViews>
    <sheetView topLeftCell="A26" zoomScale="85" zoomScaleNormal="85" workbookViewId="0">
      <selection activeCell="R130" sqref="R130"/>
    </sheetView>
  </sheetViews>
  <sheetFormatPr defaultRowHeight="15" x14ac:dyDescent="0.25"/>
  <cols>
    <col min="1" max="1" width="9.85546875" bestFit="1" customWidth="1"/>
  </cols>
  <sheetData>
    <row r="1" spans="1:2" x14ac:dyDescent="0.25">
      <c r="A1" s="52" t="s">
        <v>70</v>
      </c>
      <c r="B1" s="52" t="s">
        <v>71</v>
      </c>
    </row>
    <row r="2" spans="1:2" x14ac:dyDescent="0.25">
      <c r="A2" s="53">
        <v>36922</v>
      </c>
      <c r="B2" s="54">
        <v>1226.93</v>
      </c>
    </row>
    <row r="3" spans="1:2" x14ac:dyDescent="0.25">
      <c r="A3" s="53">
        <v>36950</v>
      </c>
      <c r="B3" s="54">
        <v>1222.4000000000001</v>
      </c>
    </row>
    <row r="4" spans="1:2" x14ac:dyDescent="0.25">
      <c r="A4" s="53">
        <v>36980</v>
      </c>
      <c r="B4" s="54">
        <v>1187.5999999999999</v>
      </c>
    </row>
    <row r="5" spans="1:2" x14ac:dyDescent="0.25">
      <c r="A5" s="53">
        <v>37011</v>
      </c>
      <c r="B5" s="54">
        <v>1143.07</v>
      </c>
    </row>
    <row r="6" spans="1:2" x14ac:dyDescent="0.25">
      <c r="A6" s="53">
        <v>37042</v>
      </c>
      <c r="B6" s="54">
        <v>1099.19</v>
      </c>
    </row>
    <row r="7" spans="1:2" x14ac:dyDescent="0.25">
      <c r="A7" s="53">
        <v>37071</v>
      </c>
      <c r="B7" s="54">
        <v>1090.72</v>
      </c>
    </row>
    <row r="8" spans="1:2" x14ac:dyDescent="0.25">
      <c r="A8" s="53">
        <v>37103</v>
      </c>
      <c r="B8" s="54">
        <v>1034.3699999999999</v>
      </c>
    </row>
    <row r="9" spans="1:2" x14ac:dyDescent="0.25">
      <c r="A9" s="53">
        <v>37134</v>
      </c>
      <c r="B9" s="54">
        <v>1056.31</v>
      </c>
    </row>
    <row r="10" spans="1:2" x14ac:dyDescent="0.25">
      <c r="A10" s="53">
        <v>37162</v>
      </c>
      <c r="B10" s="54">
        <v>1059.47</v>
      </c>
    </row>
    <row r="11" spans="1:2" x14ac:dyDescent="0.25">
      <c r="A11" s="53">
        <v>37195</v>
      </c>
      <c r="B11" s="54">
        <v>1126.67</v>
      </c>
    </row>
    <row r="12" spans="1:2" x14ac:dyDescent="0.25">
      <c r="A12" s="53">
        <v>37225</v>
      </c>
      <c r="B12" s="54">
        <v>1129.53</v>
      </c>
    </row>
    <row r="13" spans="1:2" x14ac:dyDescent="0.25">
      <c r="A13" s="53">
        <v>37253</v>
      </c>
      <c r="B13" s="54">
        <v>1180.75</v>
      </c>
    </row>
    <row r="14" spans="1:2" x14ac:dyDescent="0.25">
      <c r="A14" s="53">
        <v>37287</v>
      </c>
      <c r="B14" s="54">
        <v>1255.52</v>
      </c>
    </row>
    <row r="15" spans="1:2" x14ac:dyDescent="0.25">
      <c r="A15" s="53">
        <v>37315</v>
      </c>
      <c r="B15" s="54">
        <v>1293.22</v>
      </c>
    </row>
    <row r="16" spans="1:2" x14ac:dyDescent="0.25">
      <c r="A16" s="53">
        <v>37342</v>
      </c>
      <c r="B16" s="54">
        <v>1322.58</v>
      </c>
    </row>
    <row r="17" spans="1:2" x14ac:dyDescent="0.25">
      <c r="A17" s="53">
        <v>37376</v>
      </c>
      <c r="B17" s="54">
        <v>1344.92</v>
      </c>
    </row>
    <row r="18" spans="1:2" x14ac:dyDescent="0.25">
      <c r="A18" s="53">
        <v>37407</v>
      </c>
      <c r="B18" s="54">
        <v>1321.16</v>
      </c>
    </row>
    <row r="19" spans="1:2" x14ac:dyDescent="0.25">
      <c r="A19" s="53">
        <v>37435</v>
      </c>
      <c r="B19" s="54">
        <v>1347.01</v>
      </c>
    </row>
    <row r="20" spans="1:2" x14ac:dyDescent="0.25">
      <c r="A20" s="53">
        <v>37468</v>
      </c>
      <c r="B20" s="54">
        <v>1320.96</v>
      </c>
    </row>
    <row r="21" spans="1:2" x14ac:dyDescent="0.25">
      <c r="A21" s="53">
        <v>37498</v>
      </c>
      <c r="B21" s="54">
        <v>1342.58</v>
      </c>
    </row>
    <row r="22" spans="1:2" x14ac:dyDescent="0.25">
      <c r="A22" s="53">
        <v>37529</v>
      </c>
      <c r="B22" s="54">
        <v>1368.83</v>
      </c>
    </row>
    <row r="23" spans="1:2" x14ac:dyDescent="0.25">
      <c r="A23" s="53">
        <v>37560</v>
      </c>
      <c r="B23" s="54">
        <v>1368.53</v>
      </c>
    </row>
    <row r="24" spans="1:2" x14ac:dyDescent="0.25">
      <c r="A24" s="53">
        <v>37589</v>
      </c>
      <c r="B24" s="54">
        <v>1399.06</v>
      </c>
    </row>
    <row r="25" spans="1:2" x14ac:dyDescent="0.25">
      <c r="A25" s="53">
        <v>37620</v>
      </c>
      <c r="B25" s="54">
        <v>1436.22</v>
      </c>
    </row>
    <row r="26" spans="1:2" x14ac:dyDescent="0.25">
      <c r="A26" s="53">
        <v>37652</v>
      </c>
      <c r="B26" s="54">
        <v>1432.08</v>
      </c>
    </row>
    <row r="27" spans="1:2" x14ac:dyDescent="0.25">
      <c r="A27" s="53">
        <v>37680</v>
      </c>
      <c r="B27" s="54">
        <v>1458.81</v>
      </c>
    </row>
    <row r="28" spans="1:2" x14ac:dyDescent="0.25">
      <c r="A28" s="53">
        <v>37711</v>
      </c>
      <c r="B28" s="54">
        <v>1489.73</v>
      </c>
    </row>
    <row r="29" spans="1:2" x14ac:dyDescent="0.25">
      <c r="A29" s="53">
        <v>37741</v>
      </c>
      <c r="B29" s="54">
        <v>1479.91</v>
      </c>
    </row>
    <row r="30" spans="1:2" x14ac:dyDescent="0.25">
      <c r="A30" s="53">
        <v>37771</v>
      </c>
      <c r="B30" s="54">
        <v>1509.16</v>
      </c>
    </row>
    <row r="31" spans="1:2" x14ac:dyDescent="0.25">
      <c r="A31" s="53">
        <v>37802</v>
      </c>
      <c r="B31" s="54">
        <v>1543.9</v>
      </c>
    </row>
    <row r="32" spans="1:2" x14ac:dyDescent="0.25">
      <c r="A32" s="53">
        <v>37833</v>
      </c>
      <c r="B32" s="54">
        <v>1548.37</v>
      </c>
    </row>
    <row r="33" spans="1:2" x14ac:dyDescent="0.25">
      <c r="A33" s="53">
        <v>37862</v>
      </c>
      <c r="B33" s="54">
        <v>1767.13</v>
      </c>
    </row>
    <row r="34" spans="1:2" x14ac:dyDescent="0.25">
      <c r="A34" s="53">
        <v>37894</v>
      </c>
      <c r="B34" s="54">
        <v>1826.6</v>
      </c>
    </row>
    <row r="35" spans="1:2" x14ac:dyDescent="0.25">
      <c r="A35" s="53">
        <v>37925</v>
      </c>
      <c r="B35" s="54">
        <v>1910.53</v>
      </c>
    </row>
    <row r="36" spans="1:2" x14ac:dyDescent="0.25">
      <c r="A36" s="53">
        <v>37953</v>
      </c>
      <c r="B36" s="54">
        <v>1991.25</v>
      </c>
    </row>
    <row r="37" spans="1:2" x14ac:dyDescent="0.25">
      <c r="A37" s="53">
        <v>37985</v>
      </c>
      <c r="B37" s="54">
        <v>2075.2199999999998</v>
      </c>
    </row>
    <row r="38" spans="1:2" x14ac:dyDescent="0.25">
      <c r="A38" s="53">
        <v>38016</v>
      </c>
      <c r="B38" s="54">
        <v>2314.52</v>
      </c>
    </row>
    <row r="39" spans="1:2" x14ac:dyDescent="0.25">
      <c r="A39" s="53">
        <v>38044</v>
      </c>
      <c r="B39" s="54">
        <v>2538.26177972</v>
      </c>
    </row>
    <row r="40" spans="1:2" x14ac:dyDescent="0.25">
      <c r="A40" s="53">
        <v>38077</v>
      </c>
      <c r="B40" s="54">
        <v>2483.9304943900011</v>
      </c>
    </row>
    <row r="41" spans="1:2" x14ac:dyDescent="0.25">
      <c r="A41" s="53">
        <v>38107</v>
      </c>
      <c r="B41" s="54">
        <v>2607.5348849400002</v>
      </c>
    </row>
    <row r="42" spans="1:2" x14ac:dyDescent="0.25">
      <c r="A42" s="53">
        <v>38135</v>
      </c>
      <c r="B42" s="54">
        <v>2574.5888218199998</v>
      </c>
    </row>
    <row r="43" spans="1:2" x14ac:dyDescent="0.25">
      <c r="A43" s="53">
        <v>38168</v>
      </c>
      <c r="B43" s="54">
        <v>2801.9052367200011</v>
      </c>
    </row>
    <row r="44" spans="1:2" x14ac:dyDescent="0.25">
      <c r="A44" s="53">
        <v>38198</v>
      </c>
      <c r="B44" s="54">
        <v>2936.1382083899998</v>
      </c>
    </row>
    <row r="45" spans="1:2" x14ac:dyDescent="0.25">
      <c r="A45" s="53">
        <v>38230</v>
      </c>
      <c r="B45" s="54">
        <v>3180.3941973800002</v>
      </c>
    </row>
    <row r="46" spans="1:2" x14ac:dyDescent="0.25">
      <c r="A46" s="53">
        <v>38260</v>
      </c>
      <c r="B46" s="54">
        <v>3560.8874734800002</v>
      </c>
    </row>
    <row r="47" spans="1:2" x14ac:dyDescent="0.25">
      <c r="A47" s="53">
        <v>38289</v>
      </c>
      <c r="B47" s="54">
        <v>3187.30051293</v>
      </c>
    </row>
    <row r="48" spans="1:2" x14ac:dyDescent="0.25">
      <c r="A48" s="53">
        <v>38321</v>
      </c>
      <c r="B48" s="54">
        <v>3238.7497653400001</v>
      </c>
    </row>
    <row r="49" spans="1:2" x14ac:dyDescent="0.25">
      <c r="A49" s="53">
        <v>38351</v>
      </c>
      <c r="B49" s="54">
        <v>3173.9093063</v>
      </c>
    </row>
    <row r="50" spans="1:2" x14ac:dyDescent="0.25">
      <c r="A50" s="53">
        <v>38383</v>
      </c>
      <c r="B50" s="54">
        <v>3472.1562609399998</v>
      </c>
    </row>
    <row r="51" spans="1:2" x14ac:dyDescent="0.25">
      <c r="A51" s="53">
        <v>38411</v>
      </c>
      <c r="B51" s="54">
        <v>3535.0856816</v>
      </c>
    </row>
    <row r="52" spans="1:2" x14ac:dyDescent="0.25">
      <c r="A52" s="53">
        <v>38442</v>
      </c>
      <c r="B52" s="54">
        <v>3661.703952169999</v>
      </c>
    </row>
    <row r="53" spans="1:2" x14ac:dyDescent="0.25">
      <c r="A53" s="53">
        <v>38471</v>
      </c>
      <c r="B53" s="54">
        <v>3832.319467419999</v>
      </c>
    </row>
    <row r="54" spans="1:2" x14ac:dyDescent="0.25">
      <c r="A54" s="53">
        <v>38503</v>
      </c>
      <c r="B54" s="54">
        <v>3785.68914847</v>
      </c>
    </row>
    <row r="55" spans="1:2" x14ac:dyDescent="0.25">
      <c r="A55" s="53">
        <v>38533</v>
      </c>
      <c r="B55" s="54">
        <v>3865.7242538</v>
      </c>
    </row>
    <row r="56" spans="1:2" x14ac:dyDescent="0.25">
      <c r="A56" s="53">
        <v>38562</v>
      </c>
      <c r="B56" s="54">
        <v>4011.0337758599999</v>
      </c>
    </row>
    <row r="57" spans="1:2" x14ac:dyDescent="0.25">
      <c r="A57" s="53">
        <v>38595</v>
      </c>
      <c r="B57" s="54">
        <v>4322.6694998000003</v>
      </c>
    </row>
    <row r="58" spans="1:2" x14ac:dyDescent="0.25">
      <c r="A58" s="53">
        <v>38625</v>
      </c>
      <c r="B58" s="54">
        <v>4285.8209975299997</v>
      </c>
    </row>
    <row r="59" spans="1:2" x14ac:dyDescent="0.25">
      <c r="A59" s="53">
        <v>38656</v>
      </c>
      <c r="B59" s="54">
        <v>4350.1431018599997</v>
      </c>
    </row>
    <row r="60" spans="1:2" x14ac:dyDescent="0.25">
      <c r="A60" s="53">
        <v>38686</v>
      </c>
      <c r="B60" s="54">
        <v>4729.5089903500002</v>
      </c>
    </row>
    <row r="61" spans="1:2" x14ac:dyDescent="0.25">
      <c r="A61" s="53">
        <v>38716</v>
      </c>
      <c r="B61" s="54">
        <v>5107.4944415800001</v>
      </c>
    </row>
    <row r="62" spans="1:2" x14ac:dyDescent="0.25">
      <c r="A62" s="53">
        <v>38748</v>
      </c>
      <c r="B62" s="54">
        <v>5691.8460451700003</v>
      </c>
    </row>
    <row r="63" spans="1:2" x14ac:dyDescent="0.25">
      <c r="A63" s="53">
        <v>38776</v>
      </c>
      <c r="B63" s="54">
        <v>6044.9834228999989</v>
      </c>
    </row>
    <row r="64" spans="1:2" x14ac:dyDescent="0.25">
      <c r="A64" s="53">
        <v>38807</v>
      </c>
      <c r="B64" s="54">
        <v>5458.4630875699995</v>
      </c>
    </row>
    <row r="65" spans="1:2" x14ac:dyDescent="0.25">
      <c r="A65" s="53">
        <v>38835</v>
      </c>
      <c r="B65" s="54">
        <v>5169.3742110199992</v>
      </c>
    </row>
    <row r="66" spans="1:2" x14ac:dyDescent="0.25">
      <c r="A66" s="53">
        <v>38868</v>
      </c>
      <c r="B66" s="54">
        <v>5267.0319726099997</v>
      </c>
    </row>
    <row r="67" spans="1:2" x14ac:dyDescent="0.25">
      <c r="A67" s="53">
        <v>38898</v>
      </c>
      <c r="B67" s="54">
        <v>5026.7962436900007</v>
      </c>
    </row>
    <row r="68" spans="1:2" x14ac:dyDescent="0.25">
      <c r="A68" s="53">
        <v>38929</v>
      </c>
      <c r="B68" s="54">
        <v>4871.4529066400009</v>
      </c>
    </row>
    <row r="69" spans="1:2" x14ac:dyDescent="0.25">
      <c r="A69" s="53">
        <v>38960</v>
      </c>
      <c r="B69" s="54">
        <v>5497.7804411200004</v>
      </c>
    </row>
    <row r="70" spans="1:2" x14ac:dyDescent="0.25">
      <c r="A70" s="53">
        <v>38989</v>
      </c>
      <c r="B70" s="54">
        <v>5767.8201789300001</v>
      </c>
    </row>
    <row r="71" spans="1:2" x14ac:dyDescent="0.25">
      <c r="A71" s="53">
        <v>39021</v>
      </c>
      <c r="B71" s="54">
        <v>5770.0942893399997</v>
      </c>
    </row>
    <row r="72" spans="1:2" x14ac:dyDescent="0.25">
      <c r="A72" s="53">
        <v>39051</v>
      </c>
      <c r="B72" s="54">
        <v>5663.9504552499993</v>
      </c>
    </row>
    <row r="73" spans="1:2" x14ac:dyDescent="0.25">
      <c r="A73" s="53">
        <v>39080</v>
      </c>
      <c r="B73" s="54">
        <v>5857.5032714400013</v>
      </c>
    </row>
    <row r="74" spans="1:2" x14ac:dyDescent="0.25">
      <c r="A74" s="53">
        <v>39113</v>
      </c>
      <c r="B74" s="54">
        <v>6406.6368981899996</v>
      </c>
    </row>
    <row r="75" spans="1:2" x14ac:dyDescent="0.25">
      <c r="A75" s="53">
        <v>39141</v>
      </c>
      <c r="B75" s="54">
        <v>6690.1447656600012</v>
      </c>
    </row>
    <row r="76" spans="1:2" x14ac:dyDescent="0.25">
      <c r="A76" s="53">
        <v>39171</v>
      </c>
      <c r="B76" s="54">
        <v>6789.4062183800006</v>
      </c>
    </row>
    <row r="77" spans="1:2" x14ac:dyDescent="0.25">
      <c r="A77" s="53">
        <v>39202</v>
      </c>
      <c r="B77" s="54">
        <v>7047.0017445547301</v>
      </c>
    </row>
    <row r="78" spans="1:2" x14ac:dyDescent="0.25">
      <c r="A78" s="53">
        <v>39233</v>
      </c>
      <c r="B78" s="54">
        <v>7448.6783403785703</v>
      </c>
    </row>
    <row r="79" spans="1:2" x14ac:dyDescent="0.25">
      <c r="A79" s="53">
        <v>39262</v>
      </c>
      <c r="B79" s="54">
        <v>7564.0194216440505</v>
      </c>
    </row>
    <row r="80" spans="1:2" x14ac:dyDescent="0.25">
      <c r="A80" s="53">
        <v>39294</v>
      </c>
      <c r="B80" s="54">
        <v>7867.8789286460596</v>
      </c>
    </row>
    <row r="81" spans="1:2" x14ac:dyDescent="0.25">
      <c r="A81" s="53">
        <v>39325</v>
      </c>
      <c r="B81" s="54">
        <v>7537.1190237472301</v>
      </c>
    </row>
    <row r="82" spans="1:2" x14ac:dyDescent="0.25">
      <c r="A82" s="53">
        <v>39353</v>
      </c>
      <c r="B82" s="54">
        <v>7317.1536541181003</v>
      </c>
    </row>
    <row r="83" spans="1:2" x14ac:dyDescent="0.25">
      <c r="A83" s="53">
        <v>39386</v>
      </c>
      <c r="B83" s="54">
        <v>7429.0055068470801</v>
      </c>
    </row>
    <row r="84" spans="1:2" x14ac:dyDescent="0.25">
      <c r="A84" s="53">
        <v>39416</v>
      </c>
      <c r="B84" s="54">
        <v>6427.3398454746603</v>
      </c>
    </row>
    <row r="85" spans="1:2" x14ac:dyDescent="0.25">
      <c r="A85" s="53">
        <v>39444</v>
      </c>
      <c r="B85" s="54">
        <v>5803.35189518887</v>
      </c>
    </row>
    <row r="86" spans="1:2" x14ac:dyDescent="0.25">
      <c r="A86" s="53">
        <v>39478</v>
      </c>
      <c r="B86" s="54">
        <v>4993.6000031451504</v>
      </c>
    </row>
    <row r="87" spans="1:2" x14ac:dyDescent="0.25">
      <c r="A87" s="53">
        <v>39507</v>
      </c>
      <c r="B87" s="54">
        <v>4523.8348844758002</v>
      </c>
    </row>
    <row r="88" spans="1:2" x14ac:dyDescent="0.25">
      <c r="A88" s="53">
        <v>39538</v>
      </c>
      <c r="B88" s="54">
        <v>4571.3725554003704</v>
      </c>
    </row>
    <row r="89" spans="1:2" x14ac:dyDescent="0.25">
      <c r="A89" s="53">
        <v>39568</v>
      </c>
      <c r="B89" s="54">
        <v>4690.7193494082303</v>
      </c>
    </row>
    <row r="90" spans="1:2" x14ac:dyDescent="0.25">
      <c r="A90" s="53">
        <v>39598</v>
      </c>
      <c r="B90" s="54">
        <v>4328.2198957443597</v>
      </c>
    </row>
    <row r="91" spans="1:2" x14ac:dyDescent="0.25">
      <c r="A91" s="53">
        <v>39629</v>
      </c>
      <c r="B91" s="54">
        <v>3990.8727965298399</v>
      </c>
    </row>
    <row r="92" spans="1:2" x14ac:dyDescent="0.25">
      <c r="A92" s="53">
        <v>39660</v>
      </c>
      <c r="B92" s="54">
        <v>3743.64385181424</v>
      </c>
    </row>
    <row r="93" spans="1:2" x14ac:dyDescent="0.25">
      <c r="A93" s="53">
        <v>39689</v>
      </c>
      <c r="B93" s="54">
        <v>3848.6481283478302</v>
      </c>
    </row>
    <row r="94" spans="1:2" x14ac:dyDescent="0.25">
      <c r="A94" s="53">
        <v>39721</v>
      </c>
      <c r="B94" s="54">
        <v>3180.5056682906102</v>
      </c>
    </row>
    <row r="95" spans="1:2" x14ac:dyDescent="0.25">
      <c r="A95" s="53">
        <v>39752</v>
      </c>
      <c r="B95" s="54">
        <v>906.25169211366801</v>
      </c>
    </row>
    <row r="96" spans="1:2" x14ac:dyDescent="0.25">
      <c r="A96" s="53">
        <v>39780</v>
      </c>
      <c r="B96" s="54">
        <v>906.59050342993305</v>
      </c>
    </row>
    <row r="97" spans="1:4" x14ac:dyDescent="0.25">
      <c r="A97" s="53">
        <v>39812</v>
      </c>
      <c r="B97" s="54">
        <v>581.763961577533</v>
      </c>
    </row>
    <row r="98" spans="1:4" x14ac:dyDescent="0.25">
      <c r="A98" s="53">
        <v>39843</v>
      </c>
      <c r="B98" s="54">
        <v>519.30010426518402</v>
      </c>
      <c r="C98" s="55">
        <v>2.99</v>
      </c>
    </row>
    <row r="99" spans="1:4" x14ac:dyDescent="0.25">
      <c r="A99" s="53">
        <v>39871</v>
      </c>
      <c r="B99" s="54">
        <v>468.02225874287399</v>
      </c>
      <c r="C99" s="55">
        <v>6.06</v>
      </c>
    </row>
    <row r="100" spans="1:4" x14ac:dyDescent="0.25">
      <c r="A100" s="53">
        <v>39903</v>
      </c>
      <c r="B100" s="54">
        <v>386.80060333881198</v>
      </c>
      <c r="C100" s="55">
        <v>4.3899999999999997</v>
      </c>
      <c r="D100">
        <f>B100/B80-1</f>
        <v>-0.95083800769601134</v>
      </c>
    </row>
    <row r="101" spans="1:4" x14ac:dyDescent="0.25">
      <c r="A101" s="53">
        <v>39933</v>
      </c>
      <c r="B101" s="54">
        <v>393.07980945990801</v>
      </c>
      <c r="C101" s="55">
        <v>1.78</v>
      </c>
    </row>
    <row r="102" spans="1:4" x14ac:dyDescent="0.25">
      <c r="A102" s="53">
        <v>39962</v>
      </c>
      <c r="B102" s="54">
        <v>463.294274414266</v>
      </c>
      <c r="C102" s="55">
        <v>6.34</v>
      </c>
    </row>
    <row r="103" spans="1:4" x14ac:dyDescent="0.25">
      <c r="A103" s="53">
        <v>39994</v>
      </c>
      <c r="B103" s="54">
        <v>454.32860191736398</v>
      </c>
      <c r="C103" s="55">
        <v>1.6</v>
      </c>
    </row>
    <row r="104" spans="1:4" x14ac:dyDescent="0.25">
      <c r="A104" s="53">
        <v>40025</v>
      </c>
      <c r="B104" s="54">
        <v>451.23782352606298</v>
      </c>
      <c r="C104" s="55">
        <v>5.3</v>
      </c>
    </row>
    <row r="105" spans="1:4" x14ac:dyDescent="0.25">
      <c r="A105" s="53">
        <v>40056</v>
      </c>
      <c r="B105" s="54">
        <v>483.74772126484299</v>
      </c>
      <c r="C105" s="55">
        <v>2.78</v>
      </c>
    </row>
    <row r="106" spans="1:4" x14ac:dyDescent="0.25">
      <c r="A106" s="53">
        <v>40086</v>
      </c>
      <c r="B106" s="54">
        <v>479.30203273324702</v>
      </c>
      <c r="C106" s="55">
        <v>13.07</v>
      </c>
    </row>
    <row r="107" spans="1:4" x14ac:dyDescent="0.25">
      <c r="A107" s="53">
        <v>40116</v>
      </c>
      <c r="B107" s="54">
        <v>492.02418863730202</v>
      </c>
      <c r="C107" s="55">
        <v>1.61</v>
      </c>
    </row>
    <row r="108" spans="1:4" x14ac:dyDescent="0.25">
      <c r="A108" s="53">
        <v>40147</v>
      </c>
      <c r="B108" s="54">
        <v>473.013963590608</v>
      </c>
      <c r="C108" s="55">
        <v>1.85</v>
      </c>
    </row>
    <row r="109" spans="1:4" x14ac:dyDescent="0.25">
      <c r="A109" s="53">
        <v>40177</v>
      </c>
      <c r="B109" s="54">
        <v>496.47626882843002</v>
      </c>
      <c r="C109" s="55">
        <v>2.14</v>
      </c>
    </row>
    <row r="110" spans="1:4" x14ac:dyDescent="0.25">
      <c r="A110" s="53">
        <v>40207</v>
      </c>
      <c r="B110" s="54">
        <v>492.17714251628399</v>
      </c>
      <c r="C110" s="55">
        <v>3.45</v>
      </c>
    </row>
    <row r="111" spans="1:4" x14ac:dyDescent="0.25">
      <c r="A111" s="53">
        <v>40235</v>
      </c>
      <c r="B111" s="54">
        <v>532.09011963462297</v>
      </c>
      <c r="C111" s="55">
        <v>1.73</v>
      </c>
    </row>
    <row r="112" spans="1:4" x14ac:dyDescent="0.25">
      <c r="A112" s="53">
        <v>40268</v>
      </c>
      <c r="B112" s="54">
        <v>574.25600432587703</v>
      </c>
      <c r="C112" s="55">
        <v>2.2200000000000002</v>
      </c>
    </row>
    <row r="113" spans="1:3" x14ac:dyDescent="0.25">
      <c r="A113" s="53">
        <v>40298</v>
      </c>
      <c r="B113" s="54">
        <v>618.826578883151</v>
      </c>
      <c r="C113" s="55">
        <v>1.28</v>
      </c>
    </row>
    <row r="114" spans="1:3" x14ac:dyDescent="0.25">
      <c r="A114" s="53">
        <v>40329</v>
      </c>
      <c r="B114" s="54">
        <v>543.83709124813902</v>
      </c>
      <c r="C114" s="55">
        <v>1.36</v>
      </c>
    </row>
    <row r="115" spans="1:3" x14ac:dyDescent="0.25">
      <c r="A115" s="53">
        <v>40359</v>
      </c>
      <c r="B115" s="54">
        <v>560.599754535702</v>
      </c>
      <c r="C115" s="55">
        <v>1.2</v>
      </c>
    </row>
    <row r="116" spans="1:3" x14ac:dyDescent="0.25">
      <c r="A116" s="53">
        <v>40389</v>
      </c>
      <c r="B116" s="54">
        <v>580.78959088044701</v>
      </c>
      <c r="C116" s="55">
        <v>0.65</v>
      </c>
    </row>
    <row r="117" spans="1:3" x14ac:dyDescent="0.25">
      <c r="A117" s="53">
        <v>40421</v>
      </c>
      <c r="B117" s="54">
        <v>582.22292357611798</v>
      </c>
      <c r="C117" s="55">
        <v>0.89</v>
      </c>
    </row>
    <row r="118" spans="1:3" x14ac:dyDescent="0.25">
      <c r="A118" s="53">
        <v>40451</v>
      </c>
      <c r="B118" s="54">
        <v>572.13097125587205</v>
      </c>
      <c r="C118" s="55">
        <v>2.2999999999999998</v>
      </c>
    </row>
    <row r="119" spans="1:3" x14ac:dyDescent="0.25">
      <c r="A119" s="53">
        <v>40480</v>
      </c>
      <c r="B119" s="54">
        <v>583.16388020127204</v>
      </c>
      <c r="C119" s="55">
        <v>2.77</v>
      </c>
    </row>
    <row r="120" spans="1:3" x14ac:dyDescent="0.25">
      <c r="A120" s="53">
        <v>40512</v>
      </c>
      <c r="B120" s="54">
        <v>576.17306539131596</v>
      </c>
      <c r="C120" s="55">
        <v>1.69</v>
      </c>
    </row>
    <row r="121" spans="1:3" x14ac:dyDescent="0.25">
      <c r="A121" s="53">
        <v>40542</v>
      </c>
      <c r="B121" s="54">
        <v>569.18943214097499</v>
      </c>
      <c r="C121" s="55">
        <v>5.64</v>
      </c>
    </row>
    <row r="122" spans="1:3" x14ac:dyDescent="0.25">
      <c r="A122" s="53">
        <v>40574</v>
      </c>
      <c r="B122" s="54">
        <v>624.96988651940796</v>
      </c>
      <c r="C122" s="55">
        <v>2.84</v>
      </c>
    </row>
    <row r="123" spans="1:3" x14ac:dyDescent="0.25">
      <c r="A123" s="53">
        <v>40602</v>
      </c>
      <c r="B123" s="54">
        <v>625.32859044549502</v>
      </c>
      <c r="C123" s="55">
        <v>5.53</v>
      </c>
    </row>
    <row r="124" spans="1:3" x14ac:dyDescent="0.25">
      <c r="A124" s="53">
        <v>40633</v>
      </c>
      <c r="B124" s="54">
        <v>626.82842435017199</v>
      </c>
      <c r="C124" s="55">
        <v>18.77</v>
      </c>
    </row>
    <row r="125" spans="1:3" x14ac:dyDescent="0.25">
      <c r="A125" s="53">
        <v>40662</v>
      </c>
      <c r="B125" s="54">
        <v>626.76143025393503</v>
      </c>
      <c r="C125" s="55">
        <v>1.69</v>
      </c>
    </row>
    <row r="126" spans="1:3" x14ac:dyDescent="0.25">
      <c r="A126" s="53">
        <v>40694</v>
      </c>
      <c r="B126" s="54">
        <v>621.93873603594398</v>
      </c>
      <c r="C126" s="55">
        <v>11.7</v>
      </c>
    </row>
    <row r="127" spans="1:3" x14ac:dyDescent="0.25">
      <c r="A127" s="53">
        <v>40724</v>
      </c>
      <c r="B127" s="54">
        <v>604.94807561887399</v>
      </c>
      <c r="C127" s="55">
        <v>0.92</v>
      </c>
    </row>
    <row r="128" spans="1:3" x14ac:dyDescent="0.25">
      <c r="A128" s="53">
        <v>40753</v>
      </c>
      <c r="B128" s="54">
        <v>626.28987062448698</v>
      </c>
      <c r="C128" s="55">
        <v>1.29</v>
      </c>
    </row>
    <row r="129" spans="1:3" x14ac:dyDescent="0.25">
      <c r="A129" s="53">
        <v>40786</v>
      </c>
      <c r="B129" s="54">
        <v>596.58326062866195</v>
      </c>
      <c r="C129" s="55">
        <v>2.06</v>
      </c>
    </row>
    <row r="130" spans="1:3" x14ac:dyDescent="0.25">
      <c r="A130" s="53">
        <v>40816</v>
      </c>
      <c r="B130" s="54">
        <v>576.754361192141</v>
      </c>
      <c r="C130" s="55">
        <v>1.53</v>
      </c>
    </row>
    <row r="131" spans="1:3" x14ac:dyDescent="0.25">
      <c r="A131" s="53">
        <v>40847</v>
      </c>
      <c r="B131" s="54">
        <v>587.52667655269897</v>
      </c>
      <c r="C131" s="55">
        <v>2.11</v>
      </c>
    </row>
    <row r="132" spans="1:3" x14ac:dyDescent="0.25">
      <c r="A132" s="53">
        <v>40877</v>
      </c>
      <c r="B132" s="54">
        <v>567.76545330507599</v>
      </c>
      <c r="C132" s="55">
        <v>8.48</v>
      </c>
    </row>
    <row r="133" spans="1:3" x14ac:dyDescent="0.25">
      <c r="A133" s="53">
        <v>40907</v>
      </c>
      <c r="B133" s="54">
        <v>580.73230079795098</v>
      </c>
      <c r="C133" s="55">
        <v>3.43</v>
      </c>
    </row>
    <row r="134" spans="1:3" x14ac:dyDescent="0.25">
      <c r="A134" s="53">
        <v>40939</v>
      </c>
      <c r="B134" s="54">
        <v>609.01238665447204</v>
      </c>
      <c r="C134" s="55">
        <v>3.29</v>
      </c>
    </row>
    <row r="135" spans="1:3" x14ac:dyDescent="0.25">
      <c r="A135" s="53">
        <v>40968</v>
      </c>
      <c r="B135" s="54">
        <v>623.66727692609504</v>
      </c>
      <c r="C135" s="55">
        <v>3.79</v>
      </c>
    </row>
    <row r="136" spans="1:3" x14ac:dyDescent="0.25">
      <c r="A136" s="53">
        <v>40998</v>
      </c>
      <c r="B136" s="54">
        <v>663.42925627363002</v>
      </c>
      <c r="C136" s="55">
        <v>16.86</v>
      </c>
    </row>
    <row r="137" spans="1:3" x14ac:dyDescent="0.25">
      <c r="A137" s="53">
        <v>41029</v>
      </c>
      <c r="B137" s="54">
        <v>691.96017859351105</v>
      </c>
      <c r="C137" s="55">
        <v>3.67</v>
      </c>
    </row>
    <row r="138" spans="1:3" x14ac:dyDescent="0.25">
      <c r="A138" s="53">
        <v>41060</v>
      </c>
      <c r="B138" s="54">
        <v>682.97167700432794</v>
      </c>
      <c r="C138" s="55">
        <v>4.68</v>
      </c>
    </row>
    <row r="139" spans="1:3" x14ac:dyDescent="0.25">
      <c r="A139" s="53">
        <v>41089</v>
      </c>
      <c r="B139" s="54">
        <v>677.64728318001801</v>
      </c>
      <c r="C139" s="55">
        <v>9.2100000000000009</v>
      </c>
    </row>
    <row r="140" spans="1:3" x14ac:dyDescent="0.25">
      <c r="A140" s="53">
        <v>41121</v>
      </c>
      <c r="B140" s="54">
        <v>643.85358613163896</v>
      </c>
      <c r="C140" s="55">
        <v>2.72</v>
      </c>
    </row>
    <row r="141" spans="1:3" x14ac:dyDescent="0.25">
      <c r="A141" s="53">
        <v>41152</v>
      </c>
      <c r="B141" s="54">
        <v>642.51118882797005</v>
      </c>
      <c r="C141" s="55">
        <v>4.4000000000000004</v>
      </c>
    </row>
    <row r="142" spans="1:3" x14ac:dyDescent="0.25">
      <c r="A142" s="53">
        <v>41180</v>
      </c>
      <c r="B142" s="54">
        <v>646.21049969136504</v>
      </c>
      <c r="C142" s="55">
        <v>5</v>
      </c>
    </row>
    <row r="143" spans="1:3" x14ac:dyDescent="0.25">
      <c r="A143" s="53">
        <v>41213</v>
      </c>
      <c r="B143" s="54">
        <v>629.32394582513496</v>
      </c>
      <c r="C143" s="55">
        <v>9.3699999999999992</v>
      </c>
    </row>
    <row r="144" spans="1:3" x14ac:dyDescent="0.25">
      <c r="A144" s="53">
        <v>41243</v>
      </c>
      <c r="B144" s="54">
        <v>644.59668330709803</v>
      </c>
      <c r="C144" s="55">
        <v>12.83</v>
      </c>
    </row>
    <row r="145" spans="1:3" x14ac:dyDescent="0.25">
      <c r="A145" s="53">
        <v>41271</v>
      </c>
      <c r="B145" s="54">
        <v>678.14719138257999</v>
      </c>
      <c r="C145" s="55">
        <v>12.15</v>
      </c>
    </row>
    <row r="146" spans="1:3" x14ac:dyDescent="0.25">
      <c r="A146" s="53">
        <v>41305</v>
      </c>
      <c r="B146" s="54">
        <v>749.37375805671002</v>
      </c>
      <c r="C146" s="55">
        <v>27.39</v>
      </c>
    </row>
    <row r="147" spans="1:3" x14ac:dyDescent="0.25">
      <c r="A147" s="53">
        <v>41333</v>
      </c>
      <c r="B147" s="54">
        <v>777.43637651371398</v>
      </c>
      <c r="C147" s="55">
        <v>20.12</v>
      </c>
    </row>
    <row r="148" spans="1:3" x14ac:dyDescent="0.25">
      <c r="A148" s="53">
        <v>41360</v>
      </c>
      <c r="B148" s="54">
        <v>780.946427301874</v>
      </c>
      <c r="C148" s="55">
        <v>13.84</v>
      </c>
    </row>
    <row r="149" spans="1:3" x14ac:dyDescent="0.25">
      <c r="B149" s="60">
        <f>B148/B100-1</f>
        <v>1.0189896824380495</v>
      </c>
      <c r="C149" s="55"/>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0"/>
  <sheetViews>
    <sheetView workbookViewId="0">
      <selection activeCell="E35" sqref="E35"/>
    </sheetView>
  </sheetViews>
  <sheetFormatPr defaultRowHeight="15" x14ac:dyDescent="0.25"/>
  <sheetData>
    <row r="2" spans="1:4" x14ac:dyDescent="0.25">
      <c r="A2" s="46"/>
      <c r="B2" s="46"/>
      <c r="C2" s="46" t="s">
        <v>67</v>
      </c>
      <c r="D2" s="46" t="s">
        <v>68</v>
      </c>
    </row>
    <row r="3" spans="1:4" x14ac:dyDescent="0.25">
      <c r="A3" s="47">
        <v>37956</v>
      </c>
      <c r="B3" s="46"/>
      <c r="C3" s="49">
        <v>0.91260000000000008</v>
      </c>
      <c r="D3" s="49">
        <v>1.1288</v>
      </c>
    </row>
    <row r="4" spans="1:4" x14ac:dyDescent="0.25">
      <c r="A4" s="47">
        <v>38047</v>
      </c>
      <c r="B4" s="48">
        <v>2004</v>
      </c>
      <c r="C4" s="49">
        <v>0.85319999999999996</v>
      </c>
      <c r="D4" s="49">
        <v>1.1396999999999999</v>
      </c>
    </row>
    <row r="5" spans="1:4" x14ac:dyDescent="0.25">
      <c r="A5" s="47">
        <v>38139</v>
      </c>
      <c r="C5" s="49">
        <v>0.89870000000000005</v>
      </c>
      <c r="D5" s="49">
        <v>1.2106999999999999</v>
      </c>
    </row>
    <row r="6" spans="1:4" x14ac:dyDescent="0.25">
      <c r="A6" s="47">
        <v>38231</v>
      </c>
      <c r="B6" s="48"/>
      <c r="C6" s="49">
        <v>0.89170000000000005</v>
      </c>
      <c r="D6" s="49">
        <v>1.2255</v>
      </c>
    </row>
    <row r="7" spans="1:4" x14ac:dyDescent="0.25">
      <c r="A7" s="47">
        <v>38322</v>
      </c>
      <c r="B7" s="48"/>
      <c r="C7" s="49">
        <v>0.9052</v>
      </c>
      <c r="D7" s="49">
        <v>1.2593000000000001</v>
      </c>
    </row>
    <row r="8" spans="1:4" x14ac:dyDescent="0.25">
      <c r="A8" s="47">
        <v>38412</v>
      </c>
      <c r="B8" s="46">
        <v>2005</v>
      </c>
      <c r="C8" s="49">
        <v>0.94180000000000008</v>
      </c>
      <c r="D8" s="49">
        <v>1.3234000000000001</v>
      </c>
    </row>
    <row r="9" spans="1:4" x14ac:dyDescent="0.25">
      <c r="A9" s="47">
        <v>38504</v>
      </c>
      <c r="B9" s="46"/>
      <c r="C9" s="49">
        <v>0.96010000000000006</v>
      </c>
      <c r="D9" s="49">
        <v>1.4581</v>
      </c>
    </row>
    <row r="10" spans="1:4" x14ac:dyDescent="0.25">
      <c r="A10" s="47">
        <v>38596</v>
      </c>
      <c r="B10" s="46"/>
      <c r="C10" s="49">
        <v>0.99099999999999999</v>
      </c>
      <c r="D10" s="49">
        <v>1.5337000000000001</v>
      </c>
    </row>
    <row r="11" spans="1:4" x14ac:dyDescent="0.25">
      <c r="A11" s="47">
        <v>38687</v>
      </c>
      <c r="B11" s="46"/>
      <c r="C11" s="49">
        <v>1.0253000000000001</v>
      </c>
      <c r="D11" s="49">
        <v>1.7061000000000002</v>
      </c>
    </row>
    <row r="12" spans="1:4" x14ac:dyDescent="0.25">
      <c r="A12" s="47">
        <v>38777</v>
      </c>
      <c r="B12" s="48">
        <v>2006</v>
      </c>
      <c r="C12" s="49">
        <v>1.034</v>
      </c>
      <c r="D12" s="49">
        <v>1.9084999999999999</v>
      </c>
    </row>
    <row r="13" spans="1:4" x14ac:dyDescent="0.25">
      <c r="A13" s="47">
        <v>38869</v>
      </c>
      <c r="C13" s="49">
        <v>1.069</v>
      </c>
      <c r="D13" s="49">
        <v>2.0514999999999999</v>
      </c>
    </row>
    <row r="14" spans="1:4" x14ac:dyDescent="0.25">
      <c r="A14" s="47">
        <v>38961</v>
      </c>
      <c r="B14" s="48"/>
      <c r="C14" s="49">
        <v>1.0781999999999998</v>
      </c>
      <c r="D14" s="49">
        <v>2.0661</v>
      </c>
    </row>
    <row r="15" spans="1:4" x14ac:dyDescent="0.25">
      <c r="A15" s="47">
        <v>39052</v>
      </c>
      <c r="B15" s="48"/>
      <c r="C15" s="49">
        <v>1.0909</v>
      </c>
      <c r="D15" s="49">
        <v>2.2311000000000001</v>
      </c>
    </row>
    <row r="16" spans="1:4" x14ac:dyDescent="0.25">
      <c r="A16" s="47">
        <v>39142</v>
      </c>
      <c r="B16" s="46">
        <v>2007</v>
      </c>
      <c r="C16" s="49">
        <v>1.0846</v>
      </c>
      <c r="D16" s="49">
        <v>2.2456999999999998</v>
      </c>
    </row>
    <row r="17" spans="1:4" x14ac:dyDescent="0.25">
      <c r="A17" s="47">
        <v>39234</v>
      </c>
      <c r="B17" s="46"/>
      <c r="C17" s="49">
        <v>1.0802</v>
      </c>
      <c r="D17" s="49">
        <v>2.2694999999999999</v>
      </c>
    </row>
    <row r="18" spans="1:4" x14ac:dyDescent="0.25">
      <c r="A18" s="47">
        <v>39326</v>
      </c>
      <c r="B18" s="46"/>
      <c r="C18" s="49">
        <v>1.1165</v>
      </c>
      <c r="D18" s="49">
        <v>2.5936000000000003</v>
      </c>
    </row>
    <row r="19" spans="1:4" x14ac:dyDescent="0.25">
      <c r="A19" s="47">
        <v>39417</v>
      </c>
      <c r="B19" s="46"/>
      <c r="C19" s="49">
        <v>1.1525000000000001</v>
      </c>
      <c r="D19" s="49">
        <v>2.7967</v>
      </c>
    </row>
    <row r="20" spans="1:4" x14ac:dyDescent="0.25">
      <c r="A20" s="47">
        <v>39508</v>
      </c>
      <c r="B20" s="48">
        <v>2008</v>
      </c>
      <c r="C20" s="49">
        <v>1.2438</v>
      </c>
      <c r="D20" s="49">
        <v>3.3908999999999998</v>
      </c>
    </row>
    <row r="21" spans="1:4" x14ac:dyDescent="0.25">
      <c r="A21" s="47">
        <v>39600</v>
      </c>
      <c r="C21" s="49">
        <v>1.2150000000000001</v>
      </c>
      <c r="D21" s="49">
        <v>3.2132000000000001</v>
      </c>
    </row>
    <row r="22" spans="1:4" x14ac:dyDescent="0.25">
      <c r="A22" s="47">
        <v>39692</v>
      </c>
      <c r="B22" s="48"/>
      <c r="C22" s="49">
        <v>1.2665</v>
      </c>
      <c r="D22" s="49">
        <v>3.8289</v>
      </c>
    </row>
    <row r="23" spans="1:4" x14ac:dyDescent="0.25">
      <c r="A23" s="47">
        <v>39783</v>
      </c>
      <c r="B23" s="48"/>
      <c r="C23" s="49">
        <v>1.1668000000000001</v>
      </c>
      <c r="D23" s="49">
        <v>3.2713000000000001</v>
      </c>
    </row>
    <row r="24" spans="1:4" x14ac:dyDescent="0.25">
      <c r="A24" s="47">
        <v>39873</v>
      </c>
      <c r="B24" s="46">
        <v>2009</v>
      </c>
      <c r="C24" s="49">
        <v>1.3351</v>
      </c>
      <c r="D24" s="49">
        <v>3.4295</v>
      </c>
    </row>
    <row r="25" spans="1:4" x14ac:dyDescent="0.25">
      <c r="A25" s="47">
        <v>39965</v>
      </c>
      <c r="B25" s="46"/>
      <c r="C25" s="49">
        <v>1.3122</v>
      </c>
      <c r="D25" s="49">
        <v>3.4925000000000002</v>
      </c>
    </row>
    <row r="26" spans="1:4" x14ac:dyDescent="0.25">
      <c r="A26" s="47">
        <v>40057</v>
      </c>
      <c r="B26" s="46"/>
      <c r="C26" s="49">
        <v>1.3003</v>
      </c>
      <c r="D26" s="49">
        <v>3.3725000000000001</v>
      </c>
    </row>
    <row r="27" spans="1:4" x14ac:dyDescent="0.25">
      <c r="A27" s="47">
        <v>40148</v>
      </c>
      <c r="B27" s="46"/>
      <c r="C27" s="49">
        <v>1.2871999999999999</v>
      </c>
      <c r="D27" s="49">
        <v>3.1368999999999998</v>
      </c>
    </row>
    <row r="28" spans="1:4" x14ac:dyDescent="0.25">
      <c r="A28" s="47">
        <v>40238</v>
      </c>
      <c r="B28" s="48">
        <v>2010</v>
      </c>
      <c r="C28" s="49">
        <v>1.2915000000000001</v>
      </c>
      <c r="D28" s="49">
        <v>3.133</v>
      </c>
    </row>
    <row r="29" spans="1:4" x14ac:dyDescent="0.25">
      <c r="A29" s="47">
        <v>40330</v>
      </c>
      <c r="C29" s="49">
        <v>1.2783</v>
      </c>
      <c r="D29" s="49">
        <v>2.9898000000000002</v>
      </c>
    </row>
    <row r="30" spans="1:4" x14ac:dyDescent="0.25">
      <c r="A30" s="47">
        <v>40422</v>
      </c>
      <c r="B30" s="48"/>
      <c r="C30" s="49">
        <v>1.2721</v>
      </c>
      <c r="D30" s="49">
        <v>3.0055000000000001</v>
      </c>
    </row>
    <row r="31" spans="1:4" x14ac:dyDescent="0.25">
      <c r="A31" s="47">
        <v>40513</v>
      </c>
      <c r="B31" s="48"/>
      <c r="C31" s="49">
        <v>1.2333000000000001</v>
      </c>
      <c r="D31" s="49">
        <v>2.7363</v>
      </c>
    </row>
    <row r="32" spans="1:4" x14ac:dyDescent="0.25">
      <c r="A32" s="47">
        <v>40603</v>
      </c>
      <c r="B32" s="46">
        <v>2011</v>
      </c>
      <c r="C32" s="49">
        <v>1.1873</v>
      </c>
      <c r="D32" s="49">
        <v>2.6364000000000001</v>
      </c>
    </row>
    <row r="33" spans="1:4" x14ac:dyDescent="0.25">
      <c r="A33" s="47">
        <v>40695</v>
      </c>
      <c r="B33" s="46"/>
      <c r="C33" s="49">
        <v>1.1536999999999999</v>
      </c>
      <c r="D33" s="49">
        <v>2.4286000000000003</v>
      </c>
    </row>
    <row r="34" spans="1:4" x14ac:dyDescent="0.25">
      <c r="A34" s="47">
        <v>40787</v>
      </c>
      <c r="B34" s="46"/>
      <c r="C34" s="49">
        <v>1.1264000000000001</v>
      </c>
      <c r="D34" s="49">
        <v>2.1597</v>
      </c>
    </row>
    <row r="35" spans="1:4" x14ac:dyDescent="0.25">
      <c r="A35" s="47">
        <v>40878</v>
      </c>
      <c r="B35" s="46"/>
      <c r="C35" s="49">
        <v>1.1359000000000001</v>
      </c>
      <c r="D35" s="49">
        <v>1.9928999999999999</v>
      </c>
    </row>
    <row r="36" spans="1:4" x14ac:dyDescent="0.25">
      <c r="A36" s="47">
        <v>40969</v>
      </c>
      <c r="B36" s="48">
        <v>2012</v>
      </c>
      <c r="C36" s="49">
        <v>1.0965</v>
      </c>
      <c r="D36" s="49">
        <v>1.9018999999999999</v>
      </c>
    </row>
    <row r="37" spans="1:4" x14ac:dyDescent="0.25">
      <c r="A37" s="47">
        <v>41061</v>
      </c>
      <c r="C37" s="49">
        <v>1.1459999999999999</v>
      </c>
      <c r="D37" s="49">
        <v>1.8831</v>
      </c>
    </row>
    <row r="38" spans="1:4" x14ac:dyDescent="0.25">
      <c r="A38" s="47">
        <v>41153</v>
      </c>
      <c r="B38" s="48"/>
      <c r="C38" s="49">
        <v>1.0928</v>
      </c>
      <c r="D38" s="49">
        <v>1.7466999999999999</v>
      </c>
    </row>
    <row r="39" spans="1:4" x14ac:dyDescent="0.25">
      <c r="A39" s="47">
        <v>41244</v>
      </c>
      <c r="B39" s="48"/>
      <c r="C39" s="49">
        <v>1.0931</v>
      </c>
      <c r="D39" s="49">
        <v>1.7028999999999999</v>
      </c>
    </row>
    <row r="40" spans="1:4" x14ac:dyDescent="0.25">
      <c r="A40" s="47">
        <v>41334</v>
      </c>
      <c r="B40" s="46">
        <v>2013</v>
      </c>
      <c r="C40" s="49">
        <v>1.1009</v>
      </c>
      <c r="D40" s="49">
        <v>1.6240000000000001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85" zoomScaleNormal="85" workbookViewId="0">
      <selection activeCell="L10" sqref="L10"/>
    </sheetView>
  </sheetViews>
  <sheetFormatPr defaultRowHeight="15" x14ac:dyDescent="0.25"/>
  <cols>
    <col min="1" max="16384" width="9.140625" style="14"/>
  </cols>
  <sheetData>
    <row r="1" spans="1:6" x14ac:dyDescent="0.25">
      <c r="A1" s="14" t="s">
        <v>33</v>
      </c>
      <c r="B1" s="86" t="s">
        <v>121</v>
      </c>
    </row>
    <row r="4" spans="1:6" x14ac:dyDescent="0.25">
      <c r="A4" s="87" t="s">
        <v>115</v>
      </c>
      <c r="B4" s="88" t="s">
        <v>116</v>
      </c>
      <c r="C4" s="88" t="s">
        <v>117</v>
      </c>
      <c r="D4" s="88" t="s">
        <v>118</v>
      </c>
      <c r="E4" s="88" t="s">
        <v>119</v>
      </c>
    </row>
    <row r="5" spans="1:6" x14ac:dyDescent="0.25">
      <c r="A5" s="87" t="s">
        <v>120</v>
      </c>
      <c r="B5" s="88" t="s">
        <v>116</v>
      </c>
      <c r="C5" s="88" t="s">
        <v>117</v>
      </c>
      <c r="D5" s="88" t="s">
        <v>118</v>
      </c>
      <c r="E5" s="88" t="s">
        <v>119</v>
      </c>
      <c r="F5" s="14" t="s">
        <v>1</v>
      </c>
    </row>
    <row r="6" spans="1:6" x14ac:dyDescent="0.25">
      <c r="A6" s="89">
        <v>29403</v>
      </c>
      <c r="B6" s="90">
        <v>7.3999999999999996E-2</v>
      </c>
      <c r="C6" s="90"/>
      <c r="D6" s="90"/>
      <c r="E6" s="90">
        <v>0.105</v>
      </c>
    </row>
    <row r="7" spans="1:6" x14ac:dyDescent="0.25">
      <c r="A7" s="89">
        <v>29768</v>
      </c>
      <c r="B7" s="90">
        <v>7.3999999999999996E-2</v>
      </c>
      <c r="C7" s="90"/>
      <c r="D7" s="90"/>
      <c r="E7" s="90">
        <v>0.1</v>
      </c>
    </row>
    <row r="8" spans="1:6" x14ac:dyDescent="0.25">
      <c r="A8" s="89">
        <v>30133</v>
      </c>
      <c r="B8" s="90">
        <v>7.3999999999999996E-2</v>
      </c>
      <c r="C8" s="90"/>
      <c r="D8" s="90"/>
      <c r="E8" s="90">
        <v>3.9E-2</v>
      </c>
    </row>
    <row r="9" spans="1:6" x14ac:dyDescent="0.25">
      <c r="A9" s="89">
        <v>30498</v>
      </c>
      <c r="B9" s="90">
        <v>7.3999999999999996E-2</v>
      </c>
      <c r="C9" s="90"/>
      <c r="D9" s="90"/>
      <c r="E9" s="90">
        <v>5.1999999999999998E-2</v>
      </c>
    </row>
    <row r="10" spans="1:6" x14ac:dyDescent="0.25">
      <c r="A10" s="89">
        <v>30864</v>
      </c>
      <c r="B10" s="90">
        <v>7.3999999999999996E-2</v>
      </c>
      <c r="C10" s="90">
        <v>0.14957142857142899</v>
      </c>
      <c r="D10" s="90"/>
      <c r="E10" s="90">
        <v>0.107</v>
      </c>
      <c r="F10" s="90">
        <v>0.01</v>
      </c>
    </row>
    <row r="11" spans="1:6" x14ac:dyDescent="0.25">
      <c r="A11" s="89">
        <v>31229</v>
      </c>
      <c r="B11" s="90"/>
      <c r="C11" s="90">
        <v>0.14957142857142899</v>
      </c>
      <c r="D11" s="90"/>
      <c r="E11" s="90">
        <v>0.124</v>
      </c>
    </row>
    <row r="12" spans="1:6" x14ac:dyDescent="0.25">
      <c r="A12" s="89">
        <v>31594</v>
      </c>
      <c r="B12" s="90"/>
      <c r="C12" s="90">
        <v>0.14957142857142899</v>
      </c>
      <c r="D12" s="90"/>
      <c r="E12" s="90">
        <v>0.17199999999999999</v>
      </c>
    </row>
    <row r="13" spans="1:6" x14ac:dyDescent="0.25">
      <c r="A13" s="89">
        <v>31959</v>
      </c>
      <c r="B13" s="90"/>
      <c r="C13" s="90">
        <v>0.14957142857142899</v>
      </c>
      <c r="D13" s="90"/>
      <c r="E13" s="90">
        <v>0.151</v>
      </c>
    </row>
    <row r="14" spans="1:6" x14ac:dyDescent="0.25">
      <c r="A14" s="89">
        <v>32325</v>
      </c>
      <c r="B14" s="90"/>
      <c r="C14" s="90">
        <v>0.14957142857142899</v>
      </c>
      <c r="D14" s="90"/>
      <c r="E14" s="90">
        <v>0.129</v>
      </c>
    </row>
    <row r="15" spans="1:6" x14ac:dyDescent="0.25">
      <c r="A15" s="89">
        <v>32690</v>
      </c>
      <c r="B15" s="90"/>
      <c r="C15" s="90">
        <v>0.14957142857142899</v>
      </c>
      <c r="D15" s="90"/>
      <c r="E15" s="90">
        <v>0.16800000000000001</v>
      </c>
    </row>
    <row r="16" spans="1:6" x14ac:dyDescent="0.25">
      <c r="A16" s="89">
        <v>33055</v>
      </c>
      <c r="B16" s="90"/>
      <c r="C16" s="90">
        <v>0.14957142857142899</v>
      </c>
      <c r="D16" s="90"/>
      <c r="E16" s="90">
        <v>0.19600000000000001</v>
      </c>
    </row>
    <row r="17" spans="1:9" x14ac:dyDescent="0.25">
      <c r="A17" s="89">
        <v>33420</v>
      </c>
      <c r="B17" s="90"/>
      <c r="C17" s="90">
        <v>0.14957142857142899</v>
      </c>
      <c r="D17" s="90">
        <f>AVERAGE(E17:E37)</f>
        <v>0.21219047619047618</v>
      </c>
      <c r="E17" s="90">
        <v>0.17399999999999999</v>
      </c>
      <c r="F17" s="90">
        <v>0.01</v>
      </c>
      <c r="H17" s="102"/>
    </row>
    <row r="18" spans="1:9" x14ac:dyDescent="0.25">
      <c r="A18" s="89">
        <v>33786</v>
      </c>
      <c r="B18" s="90"/>
      <c r="C18" s="90"/>
      <c r="D18" s="90">
        <f>D17</f>
        <v>0.21219047619047618</v>
      </c>
      <c r="E18" s="90">
        <v>0.19600000000000001</v>
      </c>
    </row>
    <row r="19" spans="1:9" x14ac:dyDescent="0.25">
      <c r="A19" s="89">
        <v>34151</v>
      </c>
      <c r="B19" s="90"/>
      <c r="C19" s="90"/>
      <c r="D19" s="90">
        <f t="shared" ref="D19:D37" si="0">D18</f>
        <v>0.21219047619047618</v>
      </c>
      <c r="E19" s="90">
        <v>0.20399999999999999</v>
      </c>
    </row>
    <row r="20" spans="1:9" x14ac:dyDescent="0.25">
      <c r="A20" s="89">
        <v>34516</v>
      </c>
      <c r="B20" s="90"/>
      <c r="C20" s="90"/>
      <c r="D20" s="90">
        <f t="shared" si="0"/>
        <v>0.21219047619047618</v>
      </c>
      <c r="E20" s="90">
        <v>0.20599999999999999</v>
      </c>
    </row>
    <row r="21" spans="1:9" x14ac:dyDescent="0.25">
      <c r="A21" s="89">
        <v>34881</v>
      </c>
      <c r="B21" s="90"/>
      <c r="C21" s="90"/>
      <c r="D21" s="90">
        <f t="shared" si="0"/>
        <v>0.21219047619047618</v>
      </c>
      <c r="E21" s="90">
        <v>0.19400000000000001</v>
      </c>
    </row>
    <row r="22" spans="1:9" x14ac:dyDescent="0.25">
      <c r="A22" s="89">
        <v>35247</v>
      </c>
      <c r="B22" s="90"/>
      <c r="C22" s="90"/>
      <c r="D22" s="90">
        <f t="shared" si="0"/>
        <v>0.21219047619047618</v>
      </c>
      <c r="E22" s="90">
        <v>0.17699999999999999</v>
      </c>
    </row>
    <row r="23" spans="1:9" x14ac:dyDescent="0.25">
      <c r="A23" s="89">
        <v>35612</v>
      </c>
      <c r="B23" s="90"/>
      <c r="C23" s="90"/>
      <c r="D23" s="90">
        <f t="shared" si="0"/>
        <v>0.21219047619047618</v>
      </c>
      <c r="E23" s="24">
        <v>0.17</v>
      </c>
      <c r="I23" s="102"/>
    </row>
    <row r="24" spans="1:9" x14ac:dyDescent="0.25">
      <c r="A24" s="89">
        <v>35977</v>
      </c>
      <c r="B24" s="90"/>
      <c r="C24" s="90"/>
      <c r="D24" s="90">
        <f t="shared" si="0"/>
        <v>0.21219047619047618</v>
      </c>
      <c r="E24" s="24">
        <v>0.19699999999999998</v>
      </c>
      <c r="I24" s="102"/>
    </row>
    <row r="25" spans="1:9" x14ac:dyDescent="0.25">
      <c r="A25" s="89">
        <v>36342</v>
      </c>
      <c r="B25" s="90"/>
      <c r="C25" s="90"/>
      <c r="D25" s="90">
        <f t="shared" si="0"/>
        <v>0.21219047619047618</v>
      </c>
      <c r="E25" s="24">
        <v>0.18600000000000003</v>
      </c>
      <c r="I25" s="102"/>
    </row>
    <row r="26" spans="1:9" x14ac:dyDescent="0.25">
      <c r="A26" s="89">
        <v>36708</v>
      </c>
      <c r="B26" s="90"/>
      <c r="C26" s="90"/>
      <c r="D26" s="90">
        <f t="shared" si="0"/>
        <v>0.21219047619047618</v>
      </c>
      <c r="E26" s="24">
        <v>0.19399999999999998</v>
      </c>
      <c r="I26" s="102"/>
    </row>
    <row r="27" spans="1:9" x14ac:dyDescent="0.25">
      <c r="A27" s="89">
        <v>37073</v>
      </c>
      <c r="B27" s="90"/>
      <c r="C27" s="90"/>
      <c r="D27" s="90">
        <f t="shared" si="0"/>
        <v>0.21219047619047618</v>
      </c>
      <c r="E27" s="24">
        <v>0.24399999999999999</v>
      </c>
      <c r="I27" s="102"/>
    </row>
    <row r="28" spans="1:9" x14ac:dyDescent="0.25">
      <c r="A28" s="89">
        <v>37438</v>
      </c>
      <c r="B28" s="90"/>
      <c r="C28" s="90"/>
      <c r="D28" s="90">
        <f t="shared" si="0"/>
        <v>0.21219047619047618</v>
      </c>
      <c r="E28" s="24">
        <v>0.23499999999999999</v>
      </c>
      <c r="I28" s="102"/>
    </row>
    <row r="29" spans="1:9" x14ac:dyDescent="0.25">
      <c r="A29" s="89">
        <v>37803</v>
      </c>
      <c r="B29" s="90"/>
      <c r="C29" s="90"/>
      <c r="D29" s="90">
        <f t="shared" si="0"/>
        <v>0.21219047619047618</v>
      </c>
      <c r="E29" s="24">
        <v>0.21299999999999999</v>
      </c>
      <c r="I29" s="102"/>
    </row>
    <row r="30" spans="1:9" x14ac:dyDescent="0.25">
      <c r="A30" s="89">
        <v>38169</v>
      </c>
      <c r="B30" s="90"/>
      <c r="C30" s="90"/>
      <c r="D30" s="90">
        <f t="shared" si="0"/>
        <v>0.21219047619047618</v>
      </c>
      <c r="E30" s="24">
        <v>0.17100000000000001</v>
      </c>
      <c r="I30" s="102"/>
    </row>
    <row r="31" spans="1:9" x14ac:dyDescent="0.25">
      <c r="A31" s="89">
        <v>38534</v>
      </c>
      <c r="B31" s="90"/>
      <c r="C31" s="90"/>
      <c r="D31" s="90">
        <f t="shared" si="0"/>
        <v>0.21219047619047618</v>
      </c>
      <c r="E31" s="24">
        <v>0.19500000000000001</v>
      </c>
      <c r="I31" s="102"/>
    </row>
    <row r="32" spans="1:9" x14ac:dyDescent="0.25">
      <c r="A32" s="89">
        <v>38899</v>
      </c>
      <c r="B32" s="90"/>
      <c r="C32" s="90"/>
      <c r="D32" s="90">
        <f t="shared" si="0"/>
        <v>0.21219047619047618</v>
      </c>
      <c r="E32" s="24">
        <v>0.24299999999999999</v>
      </c>
      <c r="I32" s="102"/>
    </row>
    <row r="33" spans="1:9" x14ac:dyDescent="0.25">
      <c r="A33" s="89">
        <v>39264</v>
      </c>
      <c r="B33" s="90"/>
      <c r="C33" s="90"/>
      <c r="D33" s="90">
        <f t="shared" si="0"/>
        <v>0.21219047619047618</v>
      </c>
      <c r="E33" s="24">
        <v>0.214</v>
      </c>
      <c r="I33" s="102"/>
    </row>
    <row r="34" spans="1:9" x14ac:dyDescent="0.25">
      <c r="A34" s="89">
        <v>39630</v>
      </c>
      <c r="B34" s="90"/>
      <c r="C34" s="90"/>
      <c r="D34" s="90">
        <f t="shared" si="0"/>
        <v>0.21219047619047618</v>
      </c>
      <c r="E34" s="24">
        <v>0.25</v>
      </c>
      <c r="I34" s="102"/>
    </row>
    <row r="35" spans="1:9" x14ac:dyDescent="0.25">
      <c r="A35" s="89">
        <v>39995</v>
      </c>
      <c r="B35" s="90"/>
      <c r="C35" s="90"/>
      <c r="D35" s="90">
        <f t="shared" si="0"/>
        <v>0.21219047619047618</v>
      </c>
      <c r="E35" s="24">
        <v>0.26300000000000001</v>
      </c>
      <c r="I35" s="102"/>
    </row>
    <row r="36" spans="1:9" x14ac:dyDescent="0.25">
      <c r="A36" s="89">
        <v>40360</v>
      </c>
      <c r="D36" s="90">
        <f t="shared" si="0"/>
        <v>0.21219047619047618</v>
      </c>
      <c r="E36" s="24">
        <v>0.26600000000000001</v>
      </c>
      <c r="I36" s="102"/>
    </row>
    <row r="37" spans="1:9" x14ac:dyDescent="0.25">
      <c r="A37" s="89">
        <v>40725</v>
      </c>
      <c r="D37" s="90">
        <f t="shared" si="0"/>
        <v>0.21219047619047618</v>
      </c>
      <c r="E37" s="24">
        <v>0.26400000000000001</v>
      </c>
      <c r="I37" s="10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workbookViewId="0">
      <selection activeCell="C13" sqref="C13"/>
    </sheetView>
  </sheetViews>
  <sheetFormatPr defaultRowHeight="15" x14ac:dyDescent="0.25"/>
  <cols>
    <col min="1" max="1" width="15" customWidth="1"/>
    <col min="2" max="2" width="13" customWidth="1"/>
  </cols>
  <sheetData>
    <row r="1" spans="1:7" ht="23.25" x14ac:dyDescent="0.35">
      <c r="A1" s="119" t="s">
        <v>247</v>
      </c>
    </row>
    <row r="2" spans="1:7" ht="15.75" x14ac:dyDescent="0.25">
      <c r="A2" s="120" t="s">
        <v>168</v>
      </c>
    </row>
    <row r="3" spans="1:7" x14ac:dyDescent="0.25">
      <c r="A3" s="121" t="s">
        <v>169</v>
      </c>
      <c r="B3" s="166">
        <v>41453.548654620135</v>
      </c>
      <c r="C3" s="166"/>
    </row>
    <row r="4" spans="1:7" x14ac:dyDescent="0.25">
      <c r="A4" s="121" t="s">
        <v>170</v>
      </c>
      <c r="B4" s="122" t="s">
        <v>248</v>
      </c>
    </row>
    <row r="5" spans="1:7" x14ac:dyDescent="0.25">
      <c r="A5" s="121" t="s">
        <v>172</v>
      </c>
      <c r="B5" t="s">
        <v>173</v>
      </c>
    </row>
    <row r="6" spans="1:7" x14ac:dyDescent="0.25">
      <c r="A6" s="121" t="s">
        <v>174</v>
      </c>
      <c r="B6" t="s">
        <v>175</v>
      </c>
    </row>
    <row r="7" spans="1:7" x14ac:dyDescent="0.25">
      <c r="A7" s="121" t="s">
        <v>176</v>
      </c>
      <c r="B7" s="122" t="s">
        <v>177</v>
      </c>
    </row>
    <row r="8" spans="1:7" x14ac:dyDescent="0.25">
      <c r="A8" s="121" t="s">
        <v>178</v>
      </c>
      <c r="B8" t="s">
        <v>179</v>
      </c>
    </row>
    <row r="12" spans="1:7" x14ac:dyDescent="0.25">
      <c r="A12" s="123" t="s">
        <v>180</v>
      </c>
      <c r="B12" s="123" t="s">
        <v>247</v>
      </c>
      <c r="C12" t="s">
        <v>279</v>
      </c>
    </row>
    <row r="13" spans="1:7" x14ac:dyDescent="0.25">
      <c r="A13" s="50">
        <v>37500</v>
      </c>
      <c r="B13">
        <v>1451</v>
      </c>
      <c r="C13">
        <v>222.9</v>
      </c>
      <c r="F13" s="50">
        <v>37500</v>
      </c>
      <c r="G13">
        <f t="shared" ref="G13:G44" si="0">B13/C13*$C$141</f>
        <v>2677.4172274562584</v>
      </c>
    </row>
    <row r="14" spans="1:7" x14ac:dyDescent="0.25">
      <c r="A14" s="50">
        <v>37530</v>
      </c>
      <c r="B14">
        <v>1276</v>
      </c>
      <c r="C14">
        <v>224.1</v>
      </c>
      <c r="F14" s="50">
        <v>37530</v>
      </c>
      <c r="G14">
        <f t="shared" si="0"/>
        <v>2341.8955823293172</v>
      </c>
    </row>
    <row r="15" spans="1:7" x14ac:dyDescent="0.25">
      <c r="A15" s="50">
        <v>37561</v>
      </c>
      <c r="B15">
        <v>643</v>
      </c>
      <c r="C15">
        <v>223.7</v>
      </c>
      <c r="F15" s="50">
        <v>37561</v>
      </c>
      <c r="G15">
        <f t="shared" si="0"/>
        <v>1182.2346893160484</v>
      </c>
    </row>
    <row r="16" spans="1:7" x14ac:dyDescent="0.25">
      <c r="A16" s="50">
        <v>37591</v>
      </c>
      <c r="B16">
        <v>676</v>
      </c>
      <c r="C16">
        <v>223.9</v>
      </c>
      <c r="F16" s="50">
        <v>37591</v>
      </c>
      <c r="G16">
        <f t="shared" si="0"/>
        <v>1241.7990174184904</v>
      </c>
    </row>
    <row r="17" spans="1:8" x14ac:dyDescent="0.25">
      <c r="A17" s="50">
        <v>37622</v>
      </c>
      <c r="B17">
        <v>608</v>
      </c>
      <c r="C17">
        <v>224.7</v>
      </c>
      <c r="F17" s="50">
        <v>37622</v>
      </c>
      <c r="G17">
        <f t="shared" si="0"/>
        <v>1112.9078771695595</v>
      </c>
    </row>
    <row r="18" spans="1:8" x14ac:dyDescent="0.25">
      <c r="A18" s="50">
        <v>37653</v>
      </c>
      <c r="B18">
        <v>541</v>
      </c>
      <c r="C18">
        <v>224.3</v>
      </c>
      <c r="F18" s="50">
        <v>37653</v>
      </c>
      <c r="G18">
        <f t="shared" si="0"/>
        <v>992.03432902362908</v>
      </c>
    </row>
    <row r="19" spans="1:8" x14ac:dyDescent="0.25">
      <c r="A19" s="50">
        <v>37681</v>
      </c>
      <c r="B19">
        <v>664</v>
      </c>
      <c r="C19">
        <v>226.7</v>
      </c>
      <c r="F19" s="50">
        <v>37681</v>
      </c>
      <c r="G19">
        <f t="shared" si="0"/>
        <v>1204.6898985443318</v>
      </c>
    </row>
    <row r="20" spans="1:8" x14ac:dyDescent="0.25">
      <c r="A20" s="50">
        <v>37712</v>
      </c>
      <c r="B20">
        <v>767</v>
      </c>
      <c r="C20">
        <v>227</v>
      </c>
      <c r="F20" s="50">
        <v>37712</v>
      </c>
      <c r="G20">
        <f t="shared" si="0"/>
        <v>1389.7229074889867</v>
      </c>
    </row>
    <row r="21" spans="1:8" x14ac:dyDescent="0.25">
      <c r="A21" s="50">
        <v>37742</v>
      </c>
      <c r="B21">
        <v>933</v>
      </c>
      <c r="C21">
        <v>226.6</v>
      </c>
      <c r="F21" s="50">
        <v>37742</v>
      </c>
      <c r="G21">
        <f t="shared" si="0"/>
        <v>1693.4814651368049</v>
      </c>
    </row>
    <row r="22" spans="1:8" x14ac:dyDescent="0.25">
      <c r="A22" s="50">
        <v>37773</v>
      </c>
      <c r="B22">
        <v>1418</v>
      </c>
      <c r="C22">
        <v>226.8</v>
      </c>
      <c r="F22" s="50">
        <v>37773</v>
      </c>
      <c r="G22">
        <f t="shared" si="0"/>
        <v>2571.531746031746</v>
      </c>
    </row>
    <row r="23" spans="1:8" x14ac:dyDescent="0.25">
      <c r="A23" s="50">
        <v>37803</v>
      </c>
      <c r="B23">
        <v>2092</v>
      </c>
      <c r="C23">
        <v>226.5</v>
      </c>
      <c r="F23" s="50">
        <v>37803</v>
      </c>
      <c r="G23">
        <f t="shared" si="0"/>
        <v>3798.8503311258278</v>
      </c>
    </row>
    <row r="24" spans="1:8" x14ac:dyDescent="0.25">
      <c r="A24" s="50">
        <v>37834</v>
      </c>
      <c r="B24">
        <v>2216</v>
      </c>
      <c r="C24">
        <v>226.3</v>
      </c>
      <c r="F24" s="50">
        <v>37834</v>
      </c>
      <c r="G24">
        <f t="shared" si="0"/>
        <v>4027.5775519222266</v>
      </c>
    </row>
    <row r="25" spans="1:8" x14ac:dyDescent="0.25">
      <c r="A25" s="50">
        <v>37865</v>
      </c>
      <c r="B25">
        <v>1600</v>
      </c>
      <c r="C25">
        <v>227.9</v>
      </c>
      <c r="F25" s="50">
        <v>37865</v>
      </c>
      <c r="G25">
        <f t="shared" si="0"/>
        <v>2887.5822729267225</v>
      </c>
      <c r="H25">
        <f t="shared" ref="H25:H88" si="1">AVERAGE(G13:G25)</f>
        <v>2086.2865304530733</v>
      </c>
    </row>
    <row r="26" spans="1:8" x14ac:dyDescent="0.25">
      <c r="A26" s="50">
        <v>37895</v>
      </c>
      <c r="B26">
        <v>896</v>
      </c>
      <c r="C26">
        <v>229</v>
      </c>
      <c r="F26" s="50">
        <v>37895</v>
      </c>
      <c r="G26">
        <f t="shared" si="0"/>
        <v>1609.2786026200872</v>
      </c>
      <c r="H26">
        <f t="shared" si="1"/>
        <v>2004.1220208502907</v>
      </c>
    </row>
    <row r="27" spans="1:8" x14ac:dyDescent="0.25">
      <c r="A27" s="50">
        <v>37926</v>
      </c>
      <c r="B27">
        <v>815</v>
      </c>
      <c r="C27">
        <v>229.3</v>
      </c>
      <c r="F27" s="50">
        <v>37926</v>
      </c>
      <c r="G27">
        <f t="shared" si="0"/>
        <v>1461.8818142171826</v>
      </c>
      <c r="H27">
        <f t="shared" si="1"/>
        <v>1936.4286540724343</v>
      </c>
    </row>
    <row r="28" spans="1:8" x14ac:dyDescent="0.25">
      <c r="A28" s="50">
        <v>37956</v>
      </c>
      <c r="B28">
        <v>657</v>
      </c>
      <c r="C28">
        <v>230</v>
      </c>
      <c r="F28" s="50">
        <v>37956</v>
      </c>
      <c r="G28">
        <f t="shared" si="0"/>
        <v>1174.8873913043478</v>
      </c>
      <c r="H28">
        <f t="shared" si="1"/>
        <v>1935.8634773023036</v>
      </c>
    </row>
    <row r="29" spans="1:8" x14ac:dyDescent="0.25">
      <c r="A29" s="50">
        <v>37987</v>
      </c>
      <c r="B29">
        <v>653</v>
      </c>
      <c r="C29">
        <v>230.1</v>
      </c>
      <c r="F29" s="50">
        <v>37987</v>
      </c>
      <c r="G29">
        <f t="shared" si="0"/>
        <v>1167.226857887875</v>
      </c>
      <c r="H29">
        <f t="shared" si="1"/>
        <v>1930.1271573384101</v>
      </c>
    </row>
    <row r="30" spans="1:8" x14ac:dyDescent="0.25">
      <c r="A30" s="50">
        <v>38018</v>
      </c>
      <c r="B30">
        <v>634</v>
      </c>
      <c r="C30">
        <v>229.4</v>
      </c>
      <c r="F30" s="50">
        <v>38018</v>
      </c>
      <c r="G30">
        <f t="shared" si="0"/>
        <v>1136.7227550130776</v>
      </c>
      <c r="H30">
        <f t="shared" si="1"/>
        <v>1931.9590710186806</v>
      </c>
    </row>
    <row r="31" spans="1:8" x14ac:dyDescent="0.25">
      <c r="A31" s="50">
        <v>38047</v>
      </c>
      <c r="B31">
        <v>789</v>
      </c>
      <c r="C31">
        <v>230.7</v>
      </c>
      <c r="F31" s="50">
        <v>38047</v>
      </c>
      <c r="G31">
        <f t="shared" si="0"/>
        <v>1406.6566970091028</v>
      </c>
      <c r="H31">
        <f t="shared" si="1"/>
        <v>1963.8530993252557</v>
      </c>
    </row>
    <row r="32" spans="1:8" x14ac:dyDescent="0.25">
      <c r="A32" s="50">
        <v>38078</v>
      </c>
      <c r="B32">
        <v>836</v>
      </c>
      <c r="C32">
        <v>232</v>
      </c>
      <c r="F32" s="50">
        <v>38078</v>
      </c>
      <c r="G32">
        <f t="shared" si="0"/>
        <v>1482.0982758620689</v>
      </c>
      <c r="H32">
        <f t="shared" si="1"/>
        <v>1985.1922052727739</v>
      </c>
    </row>
    <row r="33" spans="1:8" x14ac:dyDescent="0.25">
      <c r="A33" s="50">
        <v>38108</v>
      </c>
      <c r="B33">
        <v>966</v>
      </c>
      <c r="C33">
        <v>233.9</v>
      </c>
      <c r="F33" s="50">
        <v>38108</v>
      </c>
      <c r="G33">
        <f t="shared" si="0"/>
        <v>1698.656690893544</v>
      </c>
      <c r="H33">
        <f t="shared" si="1"/>
        <v>2008.95634245774</v>
      </c>
    </row>
    <row r="34" spans="1:8" x14ac:dyDescent="0.25">
      <c r="A34" s="50">
        <v>38139</v>
      </c>
      <c r="B34">
        <v>1580</v>
      </c>
      <c r="C34">
        <v>235.7</v>
      </c>
      <c r="F34" s="50">
        <v>38139</v>
      </c>
      <c r="G34">
        <f t="shared" si="0"/>
        <v>2757.123462028002</v>
      </c>
      <c r="H34">
        <f t="shared" si="1"/>
        <v>2090.7749576032165</v>
      </c>
    </row>
    <row r="35" spans="1:8" x14ac:dyDescent="0.25">
      <c r="A35" s="50">
        <v>38169</v>
      </c>
      <c r="B35">
        <v>2380</v>
      </c>
      <c r="C35">
        <v>234.6</v>
      </c>
      <c r="F35" s="50">
        <v>38169</v>
      </c>
      <c r="G35">
        <f t="shared" si="0"/>
        <v>4172.608695652174</v>
      </c>
      <c r="H35">
        <f t="shared" si="1"/>
        <v>2213.9347229586342</v>
      </c>
    </row>
    <row r="36" spans="1:8" x14ac:dyDescent="0.25">
      <c r="A36" s="50">
        <v>38200</v>
      </c>
      <c r="B36">
        <v>2706</v>
      </c>
      <c r="C36">
        <v>234.6</v>
      </c>
      <c r="F36" s="50">
        <v>38200</v>
      </c>
      <c r="G36">
        <f t="shared" si="0"/>
        <v>4744.1508951406649</v>
      </c>
      <c r="H36">
        <f t="shared" si="1"/>
        <v>2286.6501509597751</v>
      </c>
    </row>
    <row r="37" spans="1:8" x14ac:dyDescent="0.25">
      <c r="A37" s="50">
        <v>38231</v>
      </c>
      <c r="B37">
        <v>1619</v>
      </c>
      <c r="C37">
        <v>235.6</v>
      </c>
      <c r="F37" s="50">
        <v>38231</v>
      </c>
      <c r="G37">
        <f t="shared" si="0"/>
        <v>2826.3781833616304</v>
      </c>
      <c r="H37">
        <f t="shared" si="1"/>
        <v>2194.2501995320367</v>
      </c>
    </row>
    <row r="38" spans="1:8" x14ac:dyDescent="0.25">
      <c r="A38" s="50">
        <v>38261</v>
      </c>
      <c r="B38">
        <v>941</v>
      </c>
      <c r="C38">
        <v>237.4</v>
      </c>
      <c r="F38" s="50">
        <v>38261</v>
      </c>
      <c r="G38">
        <f t="shared" si="0"/>
        <v>1630.3003369839932</v>
      </c>
      <c r="H38">
        <f t="shared" si="1"/>
        <v>2097.536204459519</v>
      </c>
    </row>
    <row r="39" spans="1:8" x14ac:dyDescent="0.25">
      <c r="A39" s="50">
        <v>38292</v>
      </c>
      <c r="B39">
        <v>836</v>
      </c>
      <c r="C39">
        <v>237.9</v>
      </c>
      <c r="F39" s="50">
        <v>38292</v>
      </c>
      <c r="G39">
        <f t="shared" si="0"/>
        <v>1445.3417402269861</v>
      </c>
      <c r="H39">
        <f t="shared" si="1"/>
        <v>2084.9256765831265</v>
      </c>
    </row>
    <row r="40" spans="1:8" x14ac:dyDescent="0.25">
      <c r="A40" s="50">
        <v>38322</v>
      </c>
      <c r="B40">
        <v>655</v>
      </c>
      <c r="C40">
        <v>239</v>
      </c>
      <c r="F40" s="50">
        <v>38322</v>
      </c>
      <c r="G40">
        <f t="shared" si="0"/>
        <v>1127.2029288702929</v>
      </c>
      <c r="H40">
        <f t="shared" si="1"/>
        <v>2059.1811469410586</v>
      </c>
    </row>
    <row r="41" spans="1:8" x14ac:dyDescent="0.25">
      <c r="A41" s="50">
        <v>38353</v>
      </c>
      <c r="B41">
        <v>700</v>
      </c>
      <c r="C41">
        <v>239.2</v>
      </c>
      <c r="F41" s="50">
        <v>38353</v>
      </c>
      <c r="G41">
        <f t="shared" si="0"/>
        <v>1203.6371237458195</v>
      </c>
      <c r="H41">
        <f t="shared" si="1"/>
        <v>2061.3926648211714</v>
      </c>
    </row>
    <row r="42" spans="1:8" x14ac:dyDescent="0.25">
      <c r="A42" s="50">
        <v>38384</v>
      </c>
      <c r="B42">
        <v>593</v>
      </c>
      <c r="C42">
        <v>239.7</v>
      </c>
      <c r="F42" s="50">
        <v>38384</v>
      </c>
      <c r="G42">
        <f t="shared" si="0"/>
        <v>1017.5256570713392</v>
      </c>
      <c r="H42">
        <f t="shared" si="1"/>
        <v>2049.8771878352845</v>
      </c>
    </row>
    <row r="43" spans="1:8" x14ac:dyDescent="0.25">
      <c r="A43" s="50">
        <v>38412</v>
      </c>
      <c r="B43">
        <v>815</v>
      </c>
      <c r="C43">
        <v>241.5</v>
      </c>
      <c r="F43" s="50">
        <v>38412</v>
      </c>
      <c r="G43">
        <f t="shared" si="0"/>
        <v>1388.0310559006211</v>
      </c>
      <c r="H43">
        <f t="shared" si="1"/>
        <v>2069.2085955958646</v>
      </c>
    </row>
    <row r="44" spans="1:8" x14ac:dyDescent="0.25">
      <c r="A44" s="50">
        <v>38443</v>
      </c>
      <c r="B44">
        <v>921</v>
      </c>
      <c r="C44">
        <v>242</v>
      </c>
      <c r="F44" s="50">
        <v>38443</v>
      </c>
      <c r="G44">
        <f t="shared" si="0"/>
        <v>1565.3194214876034</v>
      </c>
      <c r="H44">
        <f t="shared" si="1"/>
        <v>2081.4134205557493</v>
      </c>
    </row>
    <row r="45" spans="1:8" x14ac:dyDescent="0.25">
      <c r="A45" s="50">
        <v>38473</v>
      </c>
      <c r="B45">
        <v>1253</v>
      </c>
      <c r="C45">
        <v>240.7</v>
      </c>
      <c r="F45" s="50">
        <v>38473</v>
      </c>
      <c r="G45">
        <f t="shared" ref="G45:G76" si="2">B45/C45*$C$141</f>
        <v>2141.0839218944748</v>
      </c>
      <c r="H45">
        <f t="shared" si="1"/>
        <v>2132.1046240967034</v>
      </c>
    </row>
    <row r="46" spans="1:8" x14ac:dyDescent="0.25">
      <c r="A46" s="50">
        <v>38504</v>
      </c>
      <c r="B46">
        <v>1841</v>
      </c>
      <c r="C46">
        <v>242.4</v>
      </c>
      <c r="F46" s="50">
        <v>38504</v>
      </c>
      <c r="G46">
        <f t="shared" si="2"/>
        <v>3123.77599009901</v>
      </c>
      <c r="H46">
        <f t="shared" si="1"/>
        <v>2241.7291855740468</v>
      </c>
    </row>
    <row r="47" spans="1:8" x14ac:dyDescent="0.25">
      <c r="A47" s="50">
        <v>38534</v>
      </c>
      <c r="B47">
        <v>2565</v>
      </c>
      <c r="C47">
        <v>242.7</v>
      </c>
      <c r="F47" s="50">
        <v>38534</v>
      </c>
      <c r="G47">
        <f t="shared" si="2"/>
        <v>4346.8665018541406</v>
      </c>
      <c r="H47">
        <f t="shared" si="1"/>
        <v>2364.0171117145192</v>
      </c>
    </row>
    <row r="48" spans="1:8" x14ac:dyDescent="0.25">
      <c r="A48" s="50">
        <v>38565</v>
      </c>
      <c r="B48">
        <v>3146</v>
      </c>
      <c r="C48">
        <v>243.2</v>
      </c>
      <c r="F48" s="50">
        <v>38565</v>
      </c>
      <c r="G48">
        <f t="shared" si="2"/>
        <v>5320.5172697368425</v>
      </c>
      <c r="H48">
        <f t="shared" si="1"/>
        <v>2452.3177712594934</v>
      </c>
    </row>
    <row r="49" spans="1:8" x14ac:dyDescent="0.25">
      <c r="A49" s="50">
        <v>38596</v>
      </c>
      <c r="B49">
        <v>1888</v>
      </c>
      <c r="C49">
        <v>246.9</v>
      </c>
      <c r="F49" s="50">
        <v>38596</v>
      </c>
      <c r="G49">
        <f t="shared" si="2"/>
        <v>3145.1373025516405</v>
      </c>
      <c r="H49">
        <f t="shared" si="1"/>
        <v>2329.3167256757229</v>
      </c>
    </row>
    <row r="50" spans="1:8" x14ac:dyDescent="0.25">
      <c r="A50" s="50">
        <v>38626</v>
      </c>
      <c r="B50">
        <v>1058</v>
      </c>
      <c r="C50">
        <v>248.4</v>
      </c>
      <c r="F50" s="50">
        <v>38626</v>
      </c>
      <c r="G50">
        <f t="shared" si="2"/>
        <v>1751.8333333333335</v>
      </c>
      <c r="H50">
        <f t="shared" si="1"/>
        <v>2246.6594295196996</v>
      </c>
    </row>
    <row r="51" spans="1:8" x14ac:dyDescent="0.25">
      <c r="A51" s="50">
        <v>38657</v>
      </c>
      <c r="B51">
        <v>870</v>
      </c>
      <c r="C51">
        <v>248</v>
      </c>
      <c r="F51" s="50">
        <v>38657</v>
      </c>
      <c r="G51">
        <f t="shared" si="2"/>
        <v>1442.8669354838712</v>
      </c>
      <c r="H51">
        <f t="shared" si="1"/>
        <v>2232.2414755581517</v>
      </c>
    </row>
    <row r="52" spans="1:8" x14ac:dyDescent="0.25">
      <c r="A52" s="50">
        <v>38687</v>
      </c>
      <c r="B52">
        <v>721</v>
      </c>
      <c r="C52">
        <v>248.9</v>
      </c>
      <c r="F52" s="50">
        <v>38687</v>
      </c>
      <c r="G52">
        <f t="shared" si="2"/>
        <v>1191.4314985938126</v>
      </c>
      <c r="H52">
        <f t="shared" si="1"/>
        <v>2212.7099185094462</v>
      </c>
    </row>
    <row r="53" spans="1:8" x14ac:dyDescent="0.25">
      <c r="A53" s="50">
        <v>38718</v>
      </c>
      <c r="B53">
        <v>861</v>
      </c>
      <c r="C53">
        <v>249.7</v>
      </c>
      <c r="F53" s="50">
        <v>38718</v>
      </c>
      <c r="G53">
        <f t="shared" si="2"/>
        <v>1418.2190628754506</v>
      </c>
      <c r="H53">
        <f t="shared" si="1"/>
        <v>2235.0957749713816</v>
      </c>
    </row>
    <row r="54" spans="1:8" x14ac:dyDescent="0.25">
      <c r="A54" s="50">
        <v>38749</v>
      </c>
      <c r="B54">
        <v>789</v>
      </c>
      <c r="C54">
        <v>249.5</v>
      </c>
      <c r="F54" s="50">
        <v>38749</v>
      </c>
      <c r="G54">
        <f t="shared" si="2"/>
        <v>1300.6641282565131</v>
      </c>
      <c r="H54">
        <f t="shared" si="1"/>
        <v>2242.5593907029734</v>
      </c>
    </row>
    <row r="55" spans="1:8" x14ac:dyDescent="0.25">
      <c r="A55" s="50">
        <v>38777</v>
      </c>
      <c r="B55">
        <v>971</v>
      </c>
      <c r="C55">
        <v>252.3</v>
      </c>
      <c r="F55" s="50">
        <v>38777</v>
      </c>
      <c r="G55">
        <f t="shared" si="2"/>
        <v>1582.9262782401902</v>
      </c>
      <c r="H55">
        <f t="shared" si="1"/>
        <v>2286.0517461775003</v>
      </c>
    </row>
    <row r="56" spans="1:8" x14ac:dyDescent="0.25">
      <c r="A56" s="50">
        <v>38808</v>
      </c>
      <c r="B56">
        <v>1042</v>
      </c>
      <c r="C56">
        <v>255.2</v>
      </c>
      <c r="F56" s="50">
        <v>38808</v>
      </c>
      <c r="G56">
        <f t="shared" si="2"/>
        <v>1679.3675548589342</v>
      </c>
      <c r="H56">
        <f t="shared" si="1"/>
        <v>2308.4622460973706</v>
      </c>
    </row>
    <row r="57" spans="1:8" x14ac:dyDescent="0.25">
      <c r="A57" s="50">
        <v>38838</v>
      </c>
      <c r="B57">
        <v>1676</v>
      </c>
      <c r="C57">
        <v>258.89999999999998</v>
      </c>
      <c r="F57" s="50">
        <v>38838</v>
      </c>
      <c r="G57">
        <f t="shared" si="2"/>
        <v>2662.5677867902668</v>
      </c>
      <c r="H57">
        <f t="shared" si="1"/>
        <v>2392.8659665052678</v>
      </c>
    </row>
    <row r="58" spans="1:8" x14ac:dyDescent="0.25">
      <c r="A58" s="50">
        <v>38869</v>
      </c>
      <c r="B58">
        <v>2249</v>
      </c>
      <c r="C58">
        <v>261.89999999999998</v>
      </c>
      <c r="F58" s="50">
        <v>38869</v>
      </c>
      <c r="G58">
        <f t="shared" si="2"/>
        <v>3531.9347079037802</v>
      </c>
      <c r="H58">
        <f t="shared" si="1"/>
        <v>2499.8544885059837</v>
      </c>
    </row>
    <row r="59" spans="1:8" x14ac:dyDescent="0.25">
      <c r="A59" s="50">
        <v>38899</v>
      </c>
      <c r="B59">
        <v>3384</v>
      </c>
      <c r="C59">
        <v>263.10000000000002</v>
      </c>
      <c r="F59" s="50">
        <v>38899</v>
      </c>
      <c r="G59">
        <f t="shared" si="2"/>
        <v>5290.1527936145949</v>
      </c>
      <c r="H59">
        <f t="shared" si="1"/>
        <v>2666.4988580071827</v>
      </c>
    </row>
    <row r="60" spans="1:8" x14ac:dyDescent="0.25">
      <c r="A60" s="50">
        <v>38930</v>
      </c>
      <c r="B60">
        <v>3723</v>
      </c>
      <c r="C60">
        <v>264</v>
      </c>
      <c r="F60" s="50">
        <v>38930</v>
      </c>
      <c r="G60">
        <f t="shared" si="2"/>
        <v>5800.2647727272724</v>
      </c>
      <c r="H60">
        <f t="shared" si="1"/>
        <v>2778.2987249974231</v>
      </c>
    </row>
    <row r="61" spans="1:8" x14ac:dyDescent="0.25">
      <c r="A61" s="50">
        <v>38961</v>
      </c>
      <c r="B61">
        <v>2160</v>
      </c>
      <c r="C61">
        <v>265.60000000000002</v>
      </c>
      <c r="F61" s="50">
        <v>38961</v>
      </c>
      <c r="G61">
        <f t="shared" si="2"/>
        <v>3344.9096385542171</v>
      </c>
      <c r="H61">
        <f t="shared" si="1"/>
        <v>2626.3289072141442</v>
      </c>
    </row>
    <row r="62" spans="1:8" x14ac:dyDescent="0.25">
      <c r="A62" s="50">
        <v>38991</v>
      </c>
      <c r="B62">
        <v>1478</v>
      </c>
      <c r="C62">
        <v>266.2</v>
      </c>
      <c r="F62" s="50">
        <v>38991</v>
      </c>
      <c r="G62">
        <f t="shared" si="2"/>
        <v>2283.626596543952</v>
      </c>
      <c r="H62">
        <f t="shared" si="1"/>
        <v>2560.0588529058605</v>
      </c>
    </row>
    <row r="63" spans="1:8" x14ac:dyDescent="0.25">
      <c r="A63" s="50">
        <v>39022</v>
      </c>
      <c r="B63">
        <v>1248</v>
      </c>
      <c r="C63">
        <v>266.10000000000002</v>
      </c>
      <c r="F63" s="50">
        <v>39022</v>
      </c>
      <c r="G63">
        <f t="shared" si="2"/>
        <v>1928.9830890642613</v>
      </c>
      <c r="H63">
        <f t="shared" si="1"/>
        <v>2573.6857571928554</v>
      </c>
    </row>
    <row r="64" spans="1:8" x14ac:dyDescent="0.25">
      <c r="A64" s="50">
        <v>39052</v>
      </c>
      <c r="B64">
        <v>1073</v>
      </c>
      <c r="C64">
        <v>266.2</v>
      </c>
      <c r="F64" s="50">
        <v>39052</v>
      </c>
      <c r="G64">
        <f t="shared" si="2"/>
        <v>1657.8696468820438</v>
      </c>
      <c r="H64">
        <f t="shared" si="1"/>
        <v>2590.2244273004076</v>
      </c>
    </row>
    <row r="65" spans="1:8" x14ac:dyDescent="0.25">
      <c r="A65" s="50">
        <v>39083</v>
      </c>
      <c r="B65">
        <v>1241</v>
      </c>
      <c r="C65">
        <v>266.89999999999998</v>
      </c>
      <c r="F65" s="50">
        <v>39083</v>
      </c>
      <c r="G65">
        <f t="shared" si="2"/>
        <v>1912.4140127388537</v>
      </c>
      <c r="H65">
        <f t="shared" si="1"/>
        <v>2645.6846206961791</v>
      </c>
    </row>
    <row r="66" spans="1:8" x14ac:dyDescent="0.25">
      <c r="A66" s="50">
        <v>39114</v>
      </c>
      <c r="B66">
        <v>1087</v>
      </c>
      <c r="C66">
        <v>268</v>
      </c>
      <c r="F66" s="50">
        <v>39114</v>
      </c>
      <c r="G66">
        <f t="shared" si="2"/>
        <v>1668.2205223880599</v>
      </c>
      <c r="H66">
        <f t="shared" si="1"/>
        <v>2664.9155021971496</v>
      </c>
    </row>
    <row r="67" spans="1:8" x14ac:dyDescent="0.25">
      <c r="A67" s="50">
        <v>39142</v>
      </c>
      <c r="B67">
        <v>1369</v>
      </c>
      <c r="C67">
        <v>267.10000000000002</v>
      </c>
      <c r="F67" s="50">
        <v>39142</v>
      </c>
      <c r="G67">
        <f t="shared" si="2"/>
        <v>2108.0857356795204</v>
      </c>
      <c r="H67">
        <f t="shared" si="1"/>
        <v>2727.0248566143036</v>
      </c>
    </row>
    <row r="68" spans="1:8" x14ac:dyDescent="0.25">
      <c r="A68" s="50">
        <v>39173</v>
      </c>
      <c r="B68">
        <v>1522</v>
      </c>
      <c r="C68">
        <v>268.7</v>
      </c>
      <c r="F68" s="50">
        <v>39173</v>
      </c>
      <c r="G68">
        <f t="shared" si="2"/>
        <v>2329.7305545217719</v>
      </c>
      <c r="H68">
        <f t="shared" si="1"/>
        <v>2784.4713394051946</v>
      </c>
    </row>
    <row r="69" spans="1:8" x14ac:dyDescent="0.25">
      <c r="A69" s="50">
        <v>39203</v>
      </c>
      <c r="B69">
        <v>1857</v>
      </c>
      <c r="C69">
        <v>271</v>
      </c>
      <c r="F69" s="50">
        <v>39203</v>
      </c>
      <c r="G69">
        <f t="shared" si="2"/>
        <v>2818.3915129151292</v>
      </c>
      <c r="H69">
        <f t="shared" si="1"/>
        <v>2872.0885669479785</v>
      </c>
    </row>
    <row r="70" spans="1:8" x14ac:dyDescent="0.25">
      <c r="A70" s="50">
        <v>39234</v>
      </c>
      <c r="B70">
        <v>2786</v>
      </c>
      <c r="C70">
        <v>272.39999999999998</v>
      </c>
      <c r="F70" s="50">
        <v>39234</v>
      </c>
      <c r="G70">
        <f t="shared" si="2"/>
        <v>4206.6145374449343</v>
      </c>
      <c r="H70">
        <f t="shared" si="1"/>
        <v>2990.8613939214147</v>
      </c>
    </row>
    <row r="71" spans="1:8" x14ac:dyDescent="0.25">
      <c r="A71" s="50">
        <v>39264</v>
      </c>
      <c r="B71">
        <v>3998</v>
      </c>
      <c r="C71">
        <v>273</v>
      </c>
      <c r="F71" s="50">
        <v>39264</v>
      </c>
      <c r="G71">
        <f t="shared" si="2"/>
        <v>6023.3604395604398</v>
      </c>
      <c r="H71">
        <f t="shared" si="1"/>
        <v>3182.5095271257737</v>
      </c>
    </row>
    <row r="72" spans="1:8" x14ac:dyDescent="0.25">
      <c r="A72" s="50">
        <v>39295</v>
      </c>
      <c r="B72">
        <v>4179</v>
      </c>
      <c r="C72">
        <v>273.10000000000002</v>
      </c>
      <c r="F72" s="50">
        <v>39295</v>
      </c>
      <c r="G72">
        <f t="shared" si="2"/>
        <v>6293.7484437934818</v>
      </c>
      <c r="H72">
        <f t="shared" si="1"/>
        <v>3259.7091925241484</v>
      </c>
    </row>
    <row r="73" spans="1:8" x14ac:dyDescent="0.25">
      <c r="A73" s="50">
        <v>39326</v>
      </c>
      <c r="B73">
        <v>2460</v>
      </c>
      <c r="C73">
        <v>276.7</v>
      </c>
      <c r="F73" s="50">
        <v>39326</v>
      </c>
      <c r="G73">
        <f t="shared" si="2"/>
        <v>3656.6606432959888</v>
      </c>
      <c r="H73">
        <f t="shared" si="1"/>
        <v>3094.8165671832808</v>
      </c>
    </row>
    <row r="74" spans="1:8" x14ac:dyDescent="0.25">
      <c r="A74" s="50">
        <v>39356</v>
      </c>
      <c r="B74">
        <v>1650</v>
      </c>
      <c r="C74">
        <v>278.10000000000002</v>
      </c>
      <c r="F74" s="50">
        <v>39356</v>
      </c>
      <c r="G74">
        <f t="shared" si="2"/>
        <v>2440.2912621359224</v>
      </c>
      <c r="H74">
        <f t="shared" si="1"/>
        <v>3025.2305382280274</v>
      </c>
    </row>
    <row r="75" spans="1:8" x14ac:dyDescent="0.25">
      <c r="A75" s="50">
        <v>39387</v>
      </c>
      <c r="B75">
        <v>1330</v>
      </c>
      <c r="C75">
        <v>279.89999999999998</v>
      </c>
      <c r="F75" s="50">
        <v>39387</v>
      </c>
      <c r="G75">
        <f t="shared" si="2"/>
        <v>1954.372990353698</v>
      </c>
      <c r="H75">
        <f t="shared" si="1"/>
        <v>2999.903337751854</v>
      </c>
    </row>
    <row r="76" spans="1:8" x14ac:dyDescent="0.25">
      <c r="A76" s="50">
        <v>39417</v>
      </c>
      <c r="B76">
        <v>1183</v>
      </c>
      <c r="C76">
        <v>281.8</v>
      </c>
      <c r="F76" s="50">
        <v>39417</v>
      </c>
      <c r="G76">
        <f t="shared" si="2"/>
        <v>1726.6426543647976</v>
      </c>
      <c r="H76">
        <f t="shared" si="1"/>
        <v>2984.3386889288181</v>
      </c>
    </row>
    <row r="77" spans="1:8" x14ac:dyDescent="0.25">
      <c r="A77" s="50">
        <v>39448</v>
      </c>
      <c r="B77">
        <v>1270</v>
      </c>
      <c r="C77">
        <v>282.3</v>
      </c>
      <c r="F77" s="50">
        <v>39448</v>
      </c>
      <c r="G77">
        <f t="shared" ref="G77:G108" si="3">B77/C77*$C$141</f>
        <v>1850.3400637619554</v>
      </c>
      <c r="H77">
        <f t="shared" si="1"/>
        <v>2999.1441056118883</v>
      </c>
    </row>
    <row r="78" spans="1:8" x14ac:dyDescent="0.25">
      <c r="A78" s="50">
        <v>39479</v>
      </c>
      <c r="B78">
        <v>1220</v>
      </c>
      <c r="C78">
        <v>286.2</v>
      </c>
      <c r="F78" s="50">
        <v>39479</v>
      </c>
      <c r="G78">
        <f t="shared" si="3"/>
        <v>1753.2704402515724</v>
      </c>
      <c r="H78">
        <f t="shared" si="1"/>
        <v>2986.902292343636</v>
      </c>
    </row>
    <row r="79" spans="1:8" x14ac:dyDescent="0.25">
      <c r="A79" s="50">
        <v>39508</v>
      </c>
      <c r="B79">
        <v>1516</v>
      </c>
      <c r="C79">
        <v>290.39999999999998</v>
      </c>
      <c r="F79" s="50">
        <v>39508</v>
      </c>
      <c r="G79">
        <f t="shared" si="3"/>
        <v>2147.1446280991736</v>
      </c>
      <c r="H79">
        <f t="shared" si="1"/>
        <v>3023.7426081675685</v>
      </c>
    </row>
    <row r="80" spans="1:8" x14ac:dyDescent="0.25">
      <c r="A80" s="50">
        <v>39539</v>
      </c>
      <c r="B80">
        <v>2057</v>
      </c>
      <c r="C80">
        <v>300.3</v>
      </c>
      <c r="F80" s="50">
        <v>39539</v>
      </c>
      <c r="G80">
        <f t="shared" si="3"/>
        <v>2817.3296703296701</v>
      </c>
      <c r="H80">
        <f t="shared" si="1"/>
        <v>3078.2998339098876</v>
      </c>
    </row>
    <row r="81" spans="1:8" x14ac:dyDescent="0.25">
      <c r="A81" s="50">
        <v>39569</v>
      </c>
      <c r="B81">
        <v>2271</v>
      </c>
      <c r="C81">
        <v>304.39999999999998</v>
      </c>
      <c r="F81" s="50">
        <v>39569</v>
      </c>
      <c r="G81">
        <f t="shared" si="3"/>
        <v>3068.5358081471754</v>
      </c>
      <c r="H81">
        <f t="shared" si="1"/>
        <v>3135.1310072656884</v>
      </c>
    </row>
    <row r="82" spans="1:8" x14ac:dyDescent="0.25">
      <c r="A82" s="50">
        <v>39600</v>
      </c>
      <c r="B82">
        <v>3502</v>
      </c>
      <c r="C82">
        <v>307.10000000000002</v>
      </c>
      <c r="F82" s="50">
        <v>39600</v>
      </c>
      <c r="G82">
        <f t="shared" si="3"/>
        <v>4690.2396613480951</v>
      </c>
      <c r="H82">
        <f t="shared" si="1"/>
        <v>3279.1193263759164</v>
      </c>
    </row>
    <row r="83" spans="1:8" x14ac:dyDescent="0.25">
      <c r="A83" s="50">
        <v>39630</v>
      </c>
      <c r="B83">
        <v>5248</v>
      </c>
      <c r="C83">
        <v>310</v>
      </c>
      <c r="F83" s="50">
        <v>39630</v>
      </c>
      <c r="G83">
        <f t="shared" si="3"/>
        <v>6962.9109677419356</v>
      </c>
      <c r="H83">
        <f t="shared" si="1"/>
        <v>3491.1421287064541</v>
      </c>
    </row>
    <row r="84" spans="1:8" x14ac:dyDescent="0.25">
      <c r="A84" s="50">
        <v>39661</v>
      </c>
      <c r="B84">
        <v>5368</v>
      </c>
      <c r="C84">
        <v>312.8</v>
      </c>
      <c r="F84" s="50">
        <v>39661</v>
      </c>
      <c r="G84">
        <f t="shared" si="3"/>
        <v>7058.37084398977</v>
      </c>
      <c r="H84">
        <f t="shared" si="1"/>
        <v>3570.7583136625567</v>
      </c>
    </row>
    <row r="85" spans="1:8" x14ac:dyDescent="0.25">
      <c r="A85" s="50">
        <v>39692</v>
      </c>
      <c r="B85">
        <v>3072</v>
      </c>
      <c r="C85">
        <v>315.5</v>
      </c>
      <c r="F85" s="50">
        <v>39692</v>
      </c>
      <c r="G85">
        <f t="shared" si="3"/>
        <v>4004.797464342314</v>
      </c>
      <c r="H85">
        <f t="shared" si="1"/>
        <v>3394.6851613970821</v>
      </c>
    </row>
    <row r="86" spans="1:8" x14ac:dyDescent="0.25">
      <c r="A86" s="50">
        <v>39722</v>
      </c>
      <c r="B86">
        <v>2617</v>
      </c>
      <c r="C86">
        <v>322.3</v>
      </c>
      <c r="F86" s="50">
        <v>39722</v>
      </c>
      <c r="G86">
        <f t="shared" si="3"/>
        <v>3339.6590133416075</v>
      </c>
      <c r="H86">
        <f t="shared" si="1"/>
        <v>3370.3004206313608</v>
      </c>
    </row>
    <row r="87" spans="1:8" x14ac:dyDescent="0.25">
      <c r="A87" s="50">
        <v>39753</v>
      </c>
      <c r="B87">
        <v>2167</v>
      </c>
      <c r="C87">
        <v>327.9</v>
      </c>
      <c r="F87" s="50">
        <v>39753</v>
      </c>
      <c r="G87">
        <f t="shared" si="3"/>
        <v>2718.1674290942365</v>
      </c>
      <c r="H87">
        <f t="shared" si="1"/>
        <v>3391.6755103973851</v>
      </c>
    </row>
    <row r="88" spans="1:8" x14ac:dyDescent="0.25">
      <c r="A88" s="50">
        <v>39783</v>
      </c>
      <c r="B88">
        <v>2023</v>
      </c>
      <c r="C88">
        <v>332.9</v>
      </c>
      <c r="F88" s="50">
        <v>39783</v>
      </c>
      <c r="G88">
        <f t="shared" si="3"/>
        <v>2499.4289576449387</v>
      </c>
      <c r="H88">
        <f t="shared" si="1"/>
        <v>3433.6028924967113</v>
      </c>
    </row>
    <row r="89" spans="1:8" x14ac:dyDescent="0.25">
      <c r="A89" s="50">
        <v>39814</v>
      </c>
      <c r="B89">
        <v>1947</v>
      </c>
      <c r="C89">
        <v>334.8</v>
      </c>
      <c r="F89" s="50">
        <v>39814</v>
      </c>
      <c r="G89">
        <f t="shared" si="3"/>
        <v>2391.8790322580644</v>
      </c>
      <c r="H89">
        <f t="shared" ref="H89:H140" si="4">AVERAGE(G77:G89)</f>
        <v>3484.7749215654239</v>
      </c>
    </row>
    <row r="90" spans="1:8" x14ac:dyDescent="0.25">
      <c r="A90" s="50">
        <v>39845</v>
      </c>
      <c r="B90">
        <v>1925</v>
      </c>
      <c r="C90">
        <v>336.5</v>
      </c>
      <c r="F90" s="50">
        <v>39845</v>
      </c>
      <c r="G90">
        <f t="shared" si="3"/>
        <v>2352.9049034175337</v>
      </c>
      <c r="H90">
        <f t="shared" si="4"/>
        <v>3523.4337553850846</v>
      </c>
    </row>
    <row r="91" spans="1:8" x14ac:dyDescent="0.25">
      <c r="A91" s="50">
        <v>39873</v>
      </c>
      <c r="B91">
        <v>2171</v>
      </c>
      <c r="C91">
        <v>334.5</v>
      </c>
      <c r="F91" s="50">
        <v>39873</v>
      </c>
      <c r="G91">
        <f t="shared" si="3"/>
        <v>2669.453811659193</v>
      </c>
      <c r="H91">
        <f t="shared" si="4"/>
        <v>3593.9093993395163</v>
      </c>
    </row>
    <row r="92" spans="1:8" x14ac:dyDescent="0.25">
      <c r="A92" s="50">
        <v>39904</v>
      </c>
      <c r="B92">
        <v>2785</v>
      </c>
      <c r="C92">
        <v>336</v>
      </c>
      <c r="F92" s="50">
        <v>39904</v>
      </c>
      <c r="G92">
        <f t="shared" si="3"/>
        <v>3409.1383928571431</v>
      </c>
      <c r="H92">
        <f t="shared" si="4"/>
        <v>3690.9858427824365</v>
      </c>
    </row>
    <row r="93" spans="1:8" x14ac:dyDescent="0.25">
      <c r="A93" s="50">
        <v>39934</v>
      </c>
      <c r="B93">
        <v>3610</v>
      </c>
      <c r="C93">
        <v>339.8</v>
      </c>
      <c r="F93" s="50">
        <v>39934</v>
      </c>
      <c r="G93">
        <f t="shared" si="3"/>
        <v>4369.6085932901706</v>
      </c>
      <c r="H93">
        <f t="shared" si="4"/>
        <v>3810.3919137793982</v>
      </c>
    </row>
    <row r="94" spans="1:8" x14ac:dyDescent="0.25">
      <c r="A94" s="50">
        <v>39965</v>
      </c>
      <c r="B94">
        <v>6043</v>
      </c>
      <c r="C94">
        <v>344.5</v>
      </c>
      <c r="F94" s="50">
        <v>39965</v>
      </c>
      <c r="G94">
        <f t="shared" si="3"/>
        <v>7214.7631349782296</v>
      </c>
      <c r="H94">
        <f t="shared" si="4"/>
        <v>4129.3324773817867</v>
      </c>
    </row>
    <row r="95" spans="1:8" x14ac:dyDescent="0.25">
      <c r="A95" s="50">
        <v>39995</v>
      </c>
      <c r="B95">
        <v>8690</v>
      </c>
      <c r="C95">
        <v>345.1</v>
      </c>
      <c r="F95" s="50">
        <v>39995</v>
      </c>
      <c r="G95">
        <f t="shared" si="3"/>
        <v>10356.989278470008</v>
      </c>
      <c r="H95">
        <f t="shared" si="4"/>
        <v>4565.2362940834728</v>
      </c>
    </row>
    <row r="96" spans="1:8" x14ac:dyDescent="0.25">
      <c r="A96" s="50">
        <v>40026</v>
      </c>
      <c r="B96">
        <v>9070</v>
      </c>
      <c r="C96">
        <v>346.9</v>
      </c>
      <c r="F96" s="50">
        <v>40026</v>
      </c>
      <c r="G96">
        <f t="shared" si="3"/>
        <v>10753.793600461229</v>
      </c>
      <c r="H96">
        <f t="shared" si="4"/>
        <v>4856.8426504464951</v>
      </c>
    </row>
    <row r="97" spans="1:8" x14ac:dyDescent="0.25">
      <c r="A97" s="50">
        <v>40057</v>
      </c>
      <c r="B97">
        <v>4666</v>
      </c>
      <c r="C97">
        <v>349.6</v>
      </c>
      <c r="F97" s="50">
        <v>40057</v>
      </c>
      <c r="G97">
        <f t="shared" si="3"/>
        <v>5489.4902745995423</v>
      </c>
      <c r="H97">
        <f t="shared" si="4"/>
        <v>4736.1595297241702</v>
      </c>
    </row>
    <row r="98" spans="1:8" x14ac:dyDescent="0.25">
      <c r="A98" s="50">
        <v>40087</v>
      </c>
      <c r="B98">
        <v>2894</v>
      </c>
      <c r="C98">
        <v>353.6</v>
      </c>
      <c r="F98" s="50">
        <v>40087</v>
      </c>
      <c r="G98">
        <f t="shared" si="3"/>
        <v>3366.2392533936654</v>
      </c>
      <c r="H98">
        <f t="shared" si="4"/>
        <v>4687.0396673435043</v>
      </c>
    </row>
    <row r="99" spans="1:8" x14ac:dyDescent="0.25">
      <c r="A99" s="50">
        <v>40118</v>
      </c>
      <c r="B99">
        <v>2320</v>
      </c>
      <c r="C99">
        <v>356.2</v>
      </c>
      <c r="F99" s="50">
        <v>40118</v>
      </c>
      <c r="G99">
        <f t="shared" si="3"/>
        <v>2678.8770353733858</v>
      </c>
      <c r="H99">
        <f t="shared" si="4"/>
        <v>4636.2102844228721</v>
      </c>
    </row>
    <row r="100" spans="1:8" x14ac:dyDescent="0.25">
      <c r="A100" s="50">
        <v>40148</v>
      </c>
      <c r="B100">
        <v>2194</v>
      </c>
      <c r="C100">
        <v>357.9</v>
      </c>
      <c r="F100" s="50">
        <v>40148</v>
      </c>
      <c r="G100">
        <f t="shared" si="3"/>
        <v>2521.3528918692373</v>
      </c>
      <c r="H100">
        <f t="shared" si="4"/>
        <v>4621.0707046363332</v>
      </c>
    </row>
    <row r="101" spans="1:8" x14ac:dyDescent="0.25">
      <c r="A101" s="50">
        <v>40179</v>
      </c>
      <c r="B101">
        <v>2387</v>
      </c>
      <c r="C101">
        <v>356.8</v>
      </c>
      <c r="F101" s="50">
        <v>40179</v>
      </c>
      <c r="G101">
        <f t="shared" si="3"/>
        <v>2751.6062219730939</v>
      </c>
      <c r="H101">
        <f t="shared" si="4"/>
        <v>4640.4689557385</v>
      </c>
    </row>
    <row r="102" spans="1:8" x14ac:dyDescent="0.25">
      <c r="A102" s="50">
        <v>40210</v>
      </c>
      <c r="B102">
        <v>2705</v>
      </c>
      <c r="C102">
        <v>360.9</v>
      </c>
      <c r="F102" s="50">
        <v>40210</v>
      </c>
      <c r="G102">
        <f t="shared" si="3"/>
        <v>3082.7556109725688</v>
      </c>
      <c r="H102">
        <f t="shared" si="4"/>
        <v>4693.6133079473084</v>
      </c>
    </row>
    <row r="103" spans="1:8" x14ac:dyDescent="0.25">
      <c r="A103" s="50">
        <v>40238</v>
      </c>
      <c r="B103">
        <v>3453</v>
      </c>
      <c r="C103">
        <v>362.9</v>
      </c>
      <c r="F103" s="50">
        <v>40238</v>
      </c>
      <c r="G103">
        <f t="shared" si="3"/>
        <v>3913.526866905484</v>
      </c>
      <c r="H103">
        <f t="shared" si="4"/>
        <v>4813.6611512925356</v>
      </c>
    </row>
    <row r="104" spans="1:8" x14ac:dyDescent="0.25">
      <c r="A104" s="50">
        <v>40269</v>
      </c>
      <c r="B104">
        <v>3511</v>
      </c>
      <c r="C104">
        <v>363.8</v>
      </c>
      <c r="F104" s="50">
        <v>40269</v>
      </c>
      <c r="G104">
        <f t="shared" si="3"/>
        <v>3969.4180868609124</v>
      </c>
      <c r="H104">
        <f t="shared" si="4"/>
        <v>4913.6584032311284</v>
      </c>
    </row>
    <row r="105" spans="1:8" x14ac:dyDescent="0.25">
      <c r="A105" s="50">
        <v>40299</v>
      </c>
      <c r="B105">
        <v>4092</v>
      </c>
      <c r="C105">
        <v>365.3</v>
      </c>
      <c r="F105" s="50">
        <v>40299</v>
      </c>
      <c r="G105">
        <f t="shared" si="3"/>
        <v>4607.2805912948261</v>
      </c>
      <c r="H105">
        <f t="shared" si="4"/>
        <v>5005.8231877263352</v>
      </c>
    </row>
    <row r="106" spans="1:8" x14ac:dyDescent="0.25">
      <c r="A106" s="50">
        <v>40330</v>
      </c>
      <c r="B106">
        <v>6550</v>
      </c>
      <c r="C106">
        <v>364.1</v>
      </c>
      <c r="F106" s="50">
        <v>40330</v>
      </c>
      <c r="G106">
        <f t="shared" si="3"/>
        <v>7399.1073880801978</v>
      </c>
      <c r="H106">
        <f t="shared" si="4"/>
        <v>5238.8615565563368</v>
      </c>
    </row>
    <row r="107" spans="1:8" x14ac:dyDescent="0.25">
      <c r="A107" s="50">
        <v>40360</v>
      </c>
      <c r="B107">
        <v>9679</v>
      </c>
      <c r="C107">
        <v>361.7</v>
      </c>
      <c r="F107" s="50">
        <v>40360</v>
      </c>
      <c r="G107">
        <f t="shared" si="3"/>
        <v>11006.283384019905</v>
      </c>
      <c r="H107">
        <f t="shared" si="4"/>
        <v>5530.5169603287741</v>
      </c>
    </row>
    <row r="108" spans="1:8" x14ac:dyDescent="0.25">
      <c r="A108" s="50">
        <v>40391</v>
      </c>
      <c r="B108">
        <v>9573</v>
      </c>
      <c r="C108">
        <v>362.6</v>
      </c>
      <c r="F108" s="50">
        <v>40391</v>
      </c>
      <c r="G108">
        <f t="shared" si="3"/>
        <v>10858.728350799778</v>
      </c>
      <c r="H108">
        <f t="shared" si="4"/>
        <v>5569.1122735849103</v>
      </c>
    </row>
    <row r="109" spans="1:8" x14ac:dyDescent="0.25">
      <c r="A109" s="50">
        <v>40422</v>
      </c>
      <c r="B109">
        <v>4356</v>
      </c>
      <c r="C109">
        <v>362.6</v>
      </c>
      <c r="F109" s="50">
        <v>40422</v>
      </c>
      <c r="G109">
        <f t="shared" ref="G109:G141" si="5">B109/C109*$C$141</f>
        <v>4941.0446773303911</v>
      </c>
      <c r="H109">
        <f t="shared" si="4"/>
        <v>5121.9777410363831</v>
      </c>
    </row>
    <row r="110" spans="1:8" x14ac:dyDescent="0.25">
      <c r="A110" s="50">
        <v>40452</v>
      </c>
      <c r="B110">
        <v>2993</v>
      </c>
      <c r="C110">
        <v>365.3</v>
      </c>
      <c r="F110" s="50">
        <v>40452</v>
      </c>
      <c r="G110">
        <f t="shared" si="5"/>
        <v>3369.890227210512</v>
      </c>
      <c r="H110">
        <f t="shared" si="4"/>
        <v>4958.9315835449197</v>
      </c>
    </row>
    <row r="111" spans="1:8" x14ac:dyDescent="0.25">
      <c r="A111" s="50">
        <v>40483</v>
      </c>
      <c r="B111">
        <v>2431</v>
      </c>
      <c r="C111">
        <v>365.5</v>
      </c>
      <c r="F111" s="50">
        <v>40483</v>
      </c>
      <c r="G111">
        <f t="shared" si="5"/>
        <v>2735.6232558139536</v>
      </c>
      <c r="H111">
        <f t="shared" si="4"/>
        <v>4910.4226606541724</v>
      </c>
    </row>
    <row r="112" spans="1:8" x14ac:dyDescent="0.25">
      <c r="A112" s="50">
        <v>40513</v>
      </c>
      <c r="B112">
        <v>2319</v>
      </c>
      <c r="C112">
        <v>366.7</v>
      </c>
      <c r="F112" s="50">
        <v>40513</v>
      </c>
      <c r="G112">
        <f t="shared" si="5"/>
        <v>2601.0490864466865</v>
      </c>
      <c r="H112">
        <f t="shared" si="4"/>
        <v>4904.4358953521187</v>
      </c>
    </row>
    <row r="113" spans="1:8" x14ac:dyDescent="0.25">
      <c r="A113" s="50">
        <v>40544</v>
      </c>
      <c r="B113">
        <v>2635</v>
      </c>
      <c r="C113">
        <v>363.4</v>
      </c>
      <c r="F113" s="50">
        <v>40544</v>
      </c>
      <c r="G113">
        <f t="shared" si="5"/>
        <v>2982.3211337369294</v>
      </c>
      <c r="H113">
        <f t="shared" si="4"/>
        <v>4939.8949908804034</v>
      </c>
    </row>
    <row r="114" spans="1:8" x14ac:dyDescent="0.25">
      <c r="A114" s="50">
        <v>40575</v>
      </c>
      <c r="B114">
        <v>2621</v>
      </c>
      <c r="C114">
        <v>367.7</v>
      </c>
      <c r="F114" s="50">
        <v>40575</v>
      </c>
      <c r="G114">
        <f t="shared" si="5"/>
        <v>2931.7848789774275</v>
      </c>
      <c r="H114">
        <f t="shared" si="4"/>
        <v>4953.7548875730445</v>
      </c>
    </row>
    <row r="115" spans="1:8" x14ac:dyDescent="0.25">
      <c r="A115" s="50">
        <v>40603</v>
      </c>
      <c r="B115">
        <v>3473</v>
      </c>
      <c r="C115">
        <v>371.2</v>
      </c>
      <c r="F115" s="50">
        <v>40603</v>
      </c>
      <c r="G115">
        <f t="shared" si="5"/>
        <v>3848.1813038793107</v>
      </c>
      <c r="H115">
        <f t="shared" si="4"/>
        <v>5012.6337870274092</v>
      </c>
    </row>
    <row r="116" spans="1:8" x14ac:dyDescent="0.25">
      <c r="A116" s="50">
        <v>40634</v>
      </c>
      <c r="B116">
        <v>4001</v>
      </c>
      <c r="C116">
        <v>374.1</v>
      </c>
      <c r="F116" s="50">
        <v>40634</v>
      </c>
      <c r="G116">
        <f t="shared" si="5"/>
        <v>4398.8540497193262</v>
      </c>
      <c r="H116">
        <f t="shared" si="4"/>
        <v>5049.9666472438585</v>
      </c>
    </row>
    <row r="117" spans="1:8" x14ac:dyDescent="0.25">
      <c r="A117" s="50">
        <v>40664</v>
      </c>
      <c r="B117">
        <v>5048</v>
      </c>
      <c r="C117">
        <v>377.6</v>
      </c>
      <c r="F117" s="50">
        <v>40664</v>
      </c>
      <c r="G117">
        <f t="shared" si="5"/>
        <v>5498.5233050847455</v>
      </c>
      <c r="H117">
        <f t="shared" si="4"/>
        <v>5167.5901255687686</v>
      </c>
    </row>
    <row r="118" spans="1:8" x14ac:dyDescent="0.25">
      <c r="A118" s="50">
        <v>40695</v>
      </c>
      <c r="B118">
        <v>7951</v>
      </c>
      <c r="C118">
        <v>379.5</v>
      </c>
      <c r="F118" s="50">
        <v>40695</v>
      </c>
      <c r="G118">
        <f t="shared" si="5"/>
        <v>8617.2498023715416</v>
      </c>
      <c r="H118">
        <f t="shared" si="4"/>
        <v>5476.0492956515918</v>
      </c>
    </row>
    <row r="119" spans="1:8" x14ac:dyDescent="0.25">
      <c r="A119" s="50">
        <v>40725</v>
      </c>
      <c r="B119">
        <v>10882</v>
      </c>
      <c r="C119">
        <v>379.9</v>
      </c>
      <c r="F119" s="50">
        <v>40725</v>
      </c>
      <c r="G119">
        <f t="shared" si="5"/>
        <v>11781.433535140828</v>
      </c>
      <c r="H119">
        <f t="shared" si="4"/>
        <v>5813.1513069639486</v>
      </c>
    </row>
    <row r="120" spans="1:8" x14ac:dyDescent="0.25">
      <c r="A120" s="50">
        <v>40756</v>
      </c>
      <c r="B120">
        <v>10910</v>
      </c>
      <c r="C120">
        <v>380.9</v>
      </c>
      <c r="F120" s="50">
        <v>40756</v>
      </c>
      <c r="G120">
        <f t="shared" si="5"/>
        <v>11780.737726437386</v>
      </c>
      <c r="H120">
        <f t="shared" si="4"/>
        <v>5872.724717919139</v>
      </c>
    </row>
    <row r="121" spans="1:8" x14ac:dyDescent="0.25">
      <c r="A121" s="50">
        <v>40787</v>
      </c>
      <c r="B121">
        <v>5529</v>
      </c>
      <c r="C121">
        <v>383.3</v>
      </c>
      <c r="F121" s="50">
        <v>40787</v>
      </c>
      <c r="G121">
        <f t="shared" si="5"/>
        <v>5932.8925123923818</v>
      </c>
      <c r="H121">
        <f t="shared" si="4"/>
        <v>5493.8142688108792</v>
      </c>
    </row>
    <row r="122" spans="1:8" x14ac:dyDescent="0.25">
      <c r="A122" s="50">
        <v>40817</v>
      </c>
      <c r="B122">
        <v>3574</v>
      </c>
      <c r="C122">
        <v>384.6</v>
      </c>
      <c r="F122" s="50">
        <v>40817</v>
      </c>
      <c r="G122">
        <f t="shared" si="5"/>
        <v>3822.1170046801872</v>
      </c>
      <c r="H122">
        <f t="shared" si="4"/>
        <v>5407.7429093762476</v>
      </c>
    </row>
    <row r="123" spans="1:8" x14ac:dyDescent="0.25">
      <c r="A123" s="50">
        <v>40848</v>
      </c>
      <c r="B123">
        <v>2740</v>
      </c>
      <c r="C123">
        <v>384.6</v>
      </c>
      <c r="F123" s="50">
        <v>40848</v>
      </c>
      <c r="G123">
        <f t="shared" si="5"/>
        <v>2930.2184087363494</v>
      </c>
      <c r="H123">
        <f t="shared" si="4"/>
        <v>5373.9220002628508</v>
      </c>
    </row>
    <row r="124" spans="1:8" x14ac:dyDescent="0.25">
      <c r="A124" s="50">
        <v>40878</v>
      </c>
      <c r="B124">
        <v>2697</v>
      </c>
      <c r="C124">
        <v>386</v>
      </c>
      <c r="F124" s="50">
        <v>40878</v>
      </c>
      <c r="G124">
        <f t="shared" si="5"/>
        <v>2873.7722797927463</v>
      </c>
      <c r="H124">
        <f t="shared" si="4"/>
        <v>5384.5488482612182</v>
      </c>
    </row>
    <row r="125" spans="1:8" x14ac:dyDescent="0.25">
      <c r="A125" s="50">
        <v>40909</v>
      </c>
      <c r="B125">
        <v>3007</v>
      </c>
      <c r="C125">
        <v>387.1</v>
      </c>
      <c r="F125" s="50">
        <v>40909</v>
      </c>
      <c r="G125">
        <f t="shared" si="5"/>
        <v>3194.9860501162489</v>
      </c>
      <c r="H125">
        <f t="shared" si="4"/>
        <v>5430.2363070050305</v>
      </c>
    </row>
    <row r="126" spans="1:8" x14ac:dyDescent="0.25">
      <c r="A126" s="50">
        <v>40940</v>
      </c>
      <c r="B126">
        <v>3207</v>
      </c>
      <c r="C126">
        <v>391</v>
      </c>
      <c r="F126" s="50">
        <v>40940</v>
      </c>
      <c r="G126">
        <f t="shared" si="5"/>
        <v>3373.5015345268544</v>
      </c>
      <c r="H126">
        <f t="shared" si="4"/>
        <v>5460.3271070657947</v>
      </c>
    </row>
    <row r="127" spans="1:8" x14ac:dyDescent="0.25">
      <c r="A127" s="50">
        <v>40969</v>
      </c>
      <c r="B127">
        <v>3796</v>
      </c>
      <c r="C127">
        <v>395.1</v>
      </c>
      <c r="F127" s="50">
        <v>40969</v>
      </c>
      <c r="G127">
        <f t="shared" si="5"/>
        <v>3951.644646924829</v>
      </c>
      <c r="H127">
        <f t="shared" si="4"/>
        <v>5538.7778584463649</v>
      </c>
    </row>
    <row r="128" spans="1:8" x14ac:dyDescent="0.25">
      <c r="A128" s="50">
        <v>41000</v>
      </c>
      <c r="B128">
        <v>4446</v>
      </c>
      <c r="C128">
        <v>398.2</v>
      </c>
      <c r="F128" s="50">
        <v>41000</v>
      </c>
      <c r="G128">
        <f t="shared" si="5"/>
        <v>4592.2646911099946</v>
      </c>
      <c r="H128">
        <f t="shared" si="4"/>
        <v>5596.0150420794944</v>
      </c>
    </row>
    <row r="129" spans="1:8" x14ac:dyDescent="0.25">
      <c r="A129" s="50">
        <v>41030</v>
      </c>
      <c r="B129">
        <v>5848</v>
      </c>
      <c r="C129">
        <v>398.1</v>
      </c>
      <c r="F129" s="50">
        <v>41030</v>
      </c>
      <c r="G129">
        <f t="shared" si="5"/>
        <v>6041.9050489826677</v>
      </c>
      <c r="H129">
        <f t="shared" si="4"/>
        <v>5722.4035804843652</v>
      </c>
    </row>
    <row r="130" spans="1:8" x14ac:dyDescent="0.25">
      <c r="A130" s="50">
        <v>41061</v>
      </c>
      <c r="B130">
        <v>9379</v>
      </c>
      <c r="C130">
        <v>400.1</v>
      </c>
      <c r="F130" s="50">
        <v>41061</v>
      </c>
      <c r="G130">
        <f t="shared" si="5"/>
        <v>9641.5463634091466</v>
      </c>
      <c r="H130">
        <f t="shared" si="4"/>
        <v>6041.0976618939349</v>
      </c>
    </row>
    <row r="131" spans="1:8" x14ac:dyDescent="0.25">
      <c r="A131" s="50">
        <v>41091</v>
      </c>
      <c r="B131">
        <v>13087</v>
      </c>
      <c r="C131">
        <v>397.2</v>
      </c>
      <c r="F131" s="50">
        <v>41091</v>
      </c>
      <c r="G131">
        <f t="shared" si="5"/>
        <v>13551.568731117824</v>
      </c>
      <c r="H131">
        <f t="shared" si="4"/>
        <v>6420.6606564128797</v>
      </c>
    </row>
    <row r="132" spans="1:8" x14ac:dyDescent="0.25">
      <c r="A132" s="50">
        <v>41122</v>
      </c>
      <c r="B132">
        <v>12375</v>
      </c>
      <c r="C132">
        <v>396.6</v>
      </c>
      <c r="F132" s="50">
        <v>41122</v>
      </c>
      <c r="G132">
        <f t="shared" si="5"/>
        <v>12833.680030257185</v>
      </c>
      <c r="H132">
        <f t="shared" si="4"/>
        <v>6501.6026944987525</v>
      </c>
    </row>
    <row r="133" spans="1:8" x14ac:dyDescent="0.25">
      <c r="A133" s="50">
        <v>41153</v>
      </c>
      <c r="B133">
        <v>6767</v>
      </c>
      <c r="C133">
        <v>399.6</v>
      </c>
      <c r="F133" s="50">
        <v>41153</v>
      </c>
      <c r="G133">
        <f t="shared" si="5"/>
        <v>6965.1328828828828</v>
      </c>
      <c r="H133">
        <f t="shared" si="4"/>
        <v>6131.1715526868693</v>
      </c>
    </row>
    <row r="134" spans="1:8" x14ac:dyDescent="0.25">
      <c r="A134" s="50">
        <v>41183</v>
      </c>
      <c r="B134">
        <v>4516</v>
      </c>
      <c r="C134">
        <v>400.7</v>
      </c>
      <c r="F134" s="50">
        <v>41183</v>
      </c>
      <c r="G134">
        <f t="shared" si="5"/>
        <v>4635.4649363613671</v>
      </c>
      <c r="H134">
        <f t="shared" si="4"/>
        <v>6031.3694314537142</v>
      </c>
    </row>
    <row r="135" spans="1:8" x14ac:dyDescent="0.25">
      <c r="A135" s="50">
        <v>41214</v>
      </c>
      <c r="B135">
        <v>4215</v>
      </c>
      <c r="C135">
        <v>402</v>
      </c>
      <c r="F135" s="50">
        <v>41214</v>
      </c>
      <c r="G135">
        <f t="shared" si="5"/>
        <v>4312.5111940298511</v>
      </c>
      <c r="H135">
        <f t="shared" si="4"/>
        <v>6069.0920614036886</v>
      </c>
    </row>
    <row r="136" spans="1:8" x14ac:dyDescent="0.25">
      <c r="A136" s="50">
        <v>41244</v>
      </c>
      <c r="B136">
        <v>3802</v>
      </c>
      <c r="C136">
        <v>402.2</v>
      </c>
      <c r="F136" s="50">
        <v>41244</v>
      </c>
      <c r="G136">
        <f t="shared" si="5"/>
        <v>3888.0223769269023</v>
      </c>
      <c r="H136">
        <f t="shared" si="4"/>
        <v>6142.7692897260404</v>
      </c>
    </row>
    <row r="137" spans="1:8" x14ac:dyDescent="0.25">
      <c r="A137" s="50">
        <v>41275</v>
      </c>
      <c r="B137">
        <v>4522</v>
      </c>
      <c r="C137">
        <v>403.3</v>
      </c>
      <c r="F137" s="50">
        <v>41275</v>
      </c>
      <c r="G137">
        <f t="shared" si="5"/>
        <v>4611.6999752045631</v>
      </c>
      <c r="H137">
        <f t="shared" si="4"/>
        <v>6276.4560355269487</v>
      </c>
    </row>
    <row r="138" spans="1:8" x14ac:dyDescent="0.25">
      <c r="A138" s="50">
        <v>41306</v>
      </c>
      <c r="B138">
        <v>4633</v>
      </c>
      <c r="C138">
        <v>409.9</v>
      </c>
      <c r="F138" s="50">
        <v>41306</v>
      </c>
      <c r="G138">
        <f t="shared" si="5"/>
        <v>4648.8238594779214</v>
      </c>
      <c r="H138">
        <f t="shared" si="4"/>
        <v>6388.2897131701548</v>
      </c>
    </row>
    <row r="139" spans="1:8" x14ac:dyDescent="0.25">
      <c r="A139" s="50">
        <v>41334</v>
      </c>
      <c r="B139">
        <v>5219</v>
      </c>
      <c r="C139">
        <v>410.7</v>
      </c>
      <c r="F139" s="50">
        <v>41334</v>
      </c>
      <c r="G139">
        <f t="shared" si="5"/>
        <v>5226.6245434623816</v>
      </c>
      <c r="H139">
        <f t="shared" si="4"/>
        <v>6530.8376369344251</v>
      </c>
    </row>
    <row r="140" spans="1:8" x14ac:dyDescent="0.25">
      <c r="A140" s="50">
        <v>41365</v>
      </c>
      <c r="B140">
        <v>5265</v>
      </c>
      <c r="C140">
        <v>411.5</v>
      </c>
      <c r="F140" s="50">
        <v>41365</v>
      </c>
      <c r="G140">
        <f t="shared" si="5"/>
        <v>5262.441069258809</v>
      </c>
      <c r="H140">
        <f t="shared" si="4"/>
        <v>6631.6681309601163</v>
      </c>
    </row>
    <row r="141" spans="1:8" x14ac:dyDescent="0.25">
      <c r="A141" s="50">
        <v>41395</v>
      </c>
      <c r="B141">
        <v>6812</v>
      </c>
      <c r="C141">
        <v>411.3</v>
      </c>
      <c r="F141" s="50">
        <v>41395</v>
      </c>
      <c r="G141">
        <f t="shared" si="5"/>
        <v>6812</v>
      </c>
      <c r="H141">
        <f>AVERAGE(G129:G141)</f>
        <v>6802.4170008747315</v>
      </c>
    </row>
  </sheetData>
  <mergeCells count="1">
    <mergeCell ref="B3:C3"/>
  </mergeCells>
  <hyperlinks>
    <hyperlink ref="B4" r:id="rId1" location="!display=table&amp;ds=1wu6!1z7s=b"/>
    <hyperlink ref="B7"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Charts</vt:lpstr>
      </vt:variant>
      <vt:variant>
        <vt:i4>32</vt:i4>
      </vt:variant>
    </vt:vector>
  </HeadingPairs>
  <TitlesOfParts>
    <vt:vector size="63" baseType="lpstr">
      <vt:lpstr>Figure 4</vt:lpstr>
      <vt:lpstr>D1</vt:lpstr>
      <vt:lpstr>D2</vt:lpstr>
      <vt:lpstr>D3</vt:lpstr>
      <vt:lpstr>D5</vt:lpstr>
      <vt:lpstr>D6</vt:lpstr>
      <vt:lpstr>D7</vt:lpstr>
      <vt:lpstr>D8</vt:lpstr>
      <vt:lpstr>D10</vt:lpstr>
      <vt:lpstr>D12</vt:lpstr>
      <vt:lpstr>D13</vt:lpstr>
      <vt:lpstr>D14</vt:lpstr>
      <vt:lpstr>D15</vt:lpstr>
      <vt:lpstr>D16</vt:lpstr>
      <vt:lpstr>D17-19</vt:lpstr>
      <vt:lpstr>D20</vt:lpstr>
      <vt:lpstr>D21</vt:lpstr>
      <vt:lpstr>D22</vt:lpstr>
      <vt:lpstr>D23</vt:lpstr>
      <vt:lpstr>D24</vt:lpstr>
      <vt:lpstr>D25</vt:lpstr>
      <vt:lpstr>D27</vt:lpstr>
      <vt:lpstr>D28</vt:lpstr>
      <vt:lpstr>D30</vt:lpstr>
      <vt:lpstr>D31</vt:lpstr>
      <vt:lpstr>D32</vt:lpstr>
      <vt:lpstr>D33</vt:lpstr>
      <vt:lpstr>D34</vt:lpstr>
      <vt:lpstr>D35</vt:lpstr>
      <vt:lpstr>D36</vt:lpstr>
      <vt:lpstr>D39</vt:lpstr>
      <vt:lpstr>Figure 1</vt:lpstr>
      <vt:lpstr>Figure 2</vt:lpstr>
      <vt:lpstr>Figure 3</vt:lpstr>
      <vt:lpstr>Figure 5</vt:lpstr>
      <vt:lpstr>Figure 6</vt:lpstr>
      <vt:lpstr>Figure 7</vt:lpstr>
      <vt:lpstr>Figure 8</vt:lpstr>
      <vt:lpstr>Figure 10</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27</vt:lpstr>
      <vt:lpstr>Figure 28</vt:lpstr>
      <vt:lpstr>Figure 30</vt:lpstr>
      <vt:lpstr>Figure 31</vt:lpstr>
      <vt:lpstr>Figure 32</vt:lpstr>
      <vt:lpstr>Figure 33</vt:lpstr>
      <vt:lpstr>Figure 34</vt:lpstr>
      <vt:lpstr>Figure 35</vt:lpstr>
      <vt:lpstr>Figure 36</vt:lpstr>
      <vt:lpstr>Figure 39</vt:lpstr>
    </vt:vector>
  </TitlesOfParts>
  <Company>Háskólinn í Reykjavík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Viðar Ingason</dc:creator>
  <cp:lastModifiedBy>Viðar Ingason</cp:lastModifiedBy>
  <cp:lastPrinted>2013-07-02T14:40:13Z</cp:lastPrinted>
  <dcterms:created xsi:type="dcterms:W3CDTF">2013-05-21T15:13:54Z</dcterms:created>
  <dcterms:modified xsi:type="dcterms:W3CDTF">2013-07-11T09:34:51Z</dcterms:modified>
</cp:coreProperties>
</file>